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_6" sheetId="5" r:id="rId5"/>
    <sheet name="стр.7" sheetId="6" r:id="rId6"/>
    <sheet name="стр.8" sheetId="7" r:id="rId7"/>
    <sheet name="стр.9" sheetId="8" r:id="rId8"/>
    <sheet name="стр.10" sheetId="9" r:id="rId9"/>
    <sheet name="стр.11" sheetId="10" r:id="rId10"/>
    <sheet name="стр.12" sheetId="11" r:id="rId11"/>
  </sheets>
  <definedNames>
    <definedName name="_xlnm.Print_Area" localSheetId="10">'стр.12'!$A$1:$DD$52</definedName>
    <definedName name="_xlnm.Print_Area" localSheetId="5">'стр.7'!$A$1:$DD$67</definedName>
  </definedNames>
  <calcPr fullCalcOnLoad="1"/>
</workbook>
</file>

<file path=xl/sharedStrings.xml><?xml version="1.0" encoding="utf-8"?>
<sst xmlns="http://schemas.openxmlformats.org/spreadsheetml/2006/main" count="825" uniqueCount="567">
  <si>
    <t>ПОЯСНИТЕЛЬНАЯ ЗАПИСКА</t>
  </si>
  <si>
    <t>КОДЫ</t>
  </si>
  <si>
    <t>Форма по ОКУД</t>
  </si>
  <si>
    <t xml:space="preserve"> г.</t>
  </si>
  <si>
    <t>Дата</t>
  </si>
  <si>
    <t>по ОКПО</t>
  </si>
  <si>
    <t>Наименование бюджета</t>
  </si>
  <si>
    <t>по ОКАТО</t>
  </si>
  <si>
    <t>Единица измерения: руб.</t>
  </si>
  <si>
    <t>по ОКЕИ</t>
  </si>
  <si>
    <t>383</t>
  </si>
  <si>
    <t>0503160</t>
  </si>
  <si>
    <t>(публично-правового образования)</t>
  </si>
  <si>
    <t>Краткая характеристика</t>
  </si>
  <si>
    <t>Принятые меры</t>
  </si>
  <si>
    <t>Распорядительный документ</t>
  </si>
  <si>
    <t>Результаты принятых мер</t>
  </si>
  <si>
    <t>номер</t>
  </si>
  <si>
    <t>дата</t>
  </si>
  <si>
    <t>Результат исполнения</t>
  </si>
  <si>
    <t>Причины неисполнения</t>
  </si>
  <si>
    <t>Наименование мероприятия</t>
  </si>
  <si>
    <t>Сведения о проведении инвентаризаций</t>
  </si>
  <si>
    <t>Проведение инвентаризации</t>
  </si>
  <si>
    <t>причина</t>
  </si>
  <si>
    <t>приказ о проведении</t>
  </si>
  <si>
    <t>Форма 0503160 с. 2</t>
  </si>
  <si>
    <t>Сведения об основных направлениях деятельности</t>
  </si>
  <si>
    <t>Таблица № 1</t>
  </si>
  <si>
    <t>Наименование цели деятельности</t>
  </si>
  <si>
    <t>Правовое обоснование</t>
  </si>
  <si>
    <t>Таблица № 2</t>
  </si>
  <si>
    <t>Сведения о мерах по повышению эффективности</t>
  </si>
  <si>
    <t>расходования бюджетных средств</t>
  </si>
  <si>
    <t>наименование</t>
  </si>
  <si>
    <t>Таблица № 3</t>
  </si>
  <si>
    <t>Сведения об исполнении текстовых статей</t>
  </si>
  <si>
    <t>закона (решения) о бюджете</t>
  </si>
  <si>
    <t>Таблица № 4</t>
  </si>
  <si>
    <t>Сведения об особенностях ведения бюджетного учета</t>
  </si>
  <si>
    <t>Наименование объекта учета</t>
  </si>
  <si>
    <t>Код счета
бюджетного учета</t>
  </si>
  <si>
    <t>Характеристика метода оценки
и момент отражения операции в учете</t>
  </si>
  <si>
    <t>Правовое
обоснование</t>
  </si>
  <si>
    <t>Таблица № 5</t>
  </si>
  <si>
    <t>Тип контрольных
мероприятий</t>
  </si>
  <si>
    <t>Выявленные
нарушения</t>
  </si>
  <si>
    <t>Меры по устранению выявленных нарушений</t>
  </si>
  <si>
    <t>Таблица № 6</t>
  </si>
  <si>
    <t>код счета бюд-жетного учета</t>
  </si>
  <si>
    <t>сумма, руб.</t>
  </si>
  <si>
    <t>Результат инвентаризации
(расхождения)</t>
  </si>
  <si>
    <t>Меры
по устранению
выявленных
расхождений</t>
  </si>
  <si>
    <t>Таблица № 7</t>
  </si>
  <si>
    <t>Сведения о результатах внешних контрольных мероприятий</t>
  </si>
  <si>
    <t>Дата
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</si>
  <si>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</si>
  <si>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</si>
  <si>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</si>
  <si>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</si>
  <si>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Сведения о результатах мероприятий внутреннего контроля</t>
  </si>
  <si>
    <t>Приложение к пояснительной записке</t>
  </si>
  <si>
    <t>Код формы по ОКУД</t>
  </si>
  <si>
    <t>0503161</t>
  </si>
  <si>
    <t>Сведения о количестве подведомственных учреждений</t>
  </si>
  <si>
    <t>Код раздела функциональной классификации
расходов по БК</t>
  </si>
  <si>
    <t>на начало отчетного периода</t>
  </si>
  <si>
    <t>на конец отчетного периода</t>
  </si>
  <si>
    <t>Количество учреждений</t>
  </si>
  <si>
    <t>Причины изменений</t>
  </si>
  <si>
    <t>Всего</t>
  </si>
  <si>
    <t>0503162</t>
  </si>
  <si>
    <t>Сведения о результатах деятельности</t>
  </si>
  <si>
    <t>Код раздела, подраздела функциональной классификации
расходов по БК</t>
  </si>
  <si>
    <t>Наименование
показателя</t>
  </si>
  <si>
    <t>Единица измере-ния</t>
  </si>
  <si>
    <t>коли-чество</t>
  </si>
  <si>
    <t>По плану</t>
  </si>
  <si>
    <t>Фактически</t>
  </si>
  <si>
    <t>Итого</t>
  </si>
  <si>
    <t>0503163</t>
  </si>
  <si>
    <t>главного распорядителя средств бюджета</t>
  </si>
  <si>
    <t>Код раздела, подраздела функциональной классификации расходов по БК</t>
  </si>
  <si>
    <t>законом
(решением)
о бюджете, руб.</t>
  </si>
  <si>
    <t>уточненной бюджетной
росписью, руб.</t>
  </si>
  <si>
    <t>Утверждено на год</t>
  </si>
  <si>
    <t>Разница между уточненной бюджетной росписью и законом (решением) о бюджете, руб.</t>
  </si>
  <si>
    <t>Причины
изменений</t>
  </si>
  <si>
    <t>Сведения об изменениях бюджетной росписи</t>
  </si>
  <si>
    <t>Код
бюджетной
классификации</t>
  </si>
  <si>
    <t>Код строки</t>
  </si>
  <si>
    <t>Утвержденные бюджетные назначения</t>
  </si>
  <si>
    <t>Исполнено</t>
  </si>
  <si>
    <t>Отклонение показателя исполнения
от планового показателя</t>
  </si>
  <si>
    <t>сумма,
руб.</t>
  </si>
  <si>
    <t>причины отклонений</t>
  </si>
  <si>
    <t>1. Доходы, всего</t>
  </si>
  <si>
    <t>010</t>
  </si>
  <si>
    <t>2. Расходы, всего</t>
  </si>
  <si>
    <t>200</t>
  </si>
  <si>
    <t>Результат исполнения бюджета
(дефицит/профицит)</t>
  </si>
  <si>
    <t>450</t>
  </si>
  <si>
    <t>3. Источники финанси-рования дефицитов бюджетов, всего</t>
  </si>
  <si>
    <t>500</t>
  </si>
  <si>
    <t>0503164</t>
  </si>
  <si>
    <t>Сведения об исполнении бюджета</t>
  </si>
  <si>
    <t>Исполнено, руб.</t>
  </si>
  <si>
    <t>0503166</t>
  </si>
  <si>
    <t>Сведения об исполнении мероприятий в рамках целевых программ</t>
  </si>
  <si>
    <t>код
целевой
статьи рас-ходов по БК</t>
  </si>
  <si>
    <t>Программа, подпрограмма</t>
  </si>
  <si>
    <t>Наименование
мероприятия</t>
  </si>
  <si>
    <t>Утверждено уточненной бюджетной росписью,
руб.</t>
  </si>
  <si>
    <t>Исполнено,
руб.</t>
  </si>
  <si>
    <t>Причины
отклонений</t>
  </si>
  <si>
    <t>0503167</t>
  </si>
  <si>
    <t>Сведения о целевых иностранных кредитах</t>
  </si>
  <si>
    <t>Соглашение
о кредите</t>
  </si>
  <si>
    <t>Цель
использования
заемных средств</t>
  </si>
  <si>
    <t>Сумма
использо-ванного кредита, руб.</t>
  </si>
  <si>
    <t>Вид деятельности</t>
  </si>
  <si>
    <t>(бюджетная, приносящая доход деятельность)</t>
  </si>
  <si>
    <t>Вид задолженности</t>
  </si>
  <si>
    <t>(дебиторская, кредиторская)</t>
  </si>
  <si>
    <t>0503169</t>
  </si>
  <si>
    <t>Номер счета
бюджетного учета</t>
  </si>
  <si>
    <t>Сумма задолженности всего, руб.</t>
  </si>
  <si>
    <t>год возникно-вения</t>
  </si>
  <si>
    <t>наименование дебитора (кредитора)</t>
  </si>
  <si>
    <t>причина образования</t>
  </si>
  <si>
    <t>В том числе просроченная (нереальная к взысканию) задолженность</t>
  </si>
  <si>
    <t>0503171</t>
  </si>
  <si>
    <t>Сведения о финансовых вложениях получателя средств бюджета</t>
  </si>
  <si>
    <t>Номер счета бюджетного учета</t>
  </si>
  <si>
    <t>Сумма, руб.</t>
  </si>
  <si>
    <t>Вид финансового вложения</t>
  </si>
  <si>
    <t>Наименование
эмитента</t>
  </si>
  <si>
    <t>0503172</t>
  </si>
  <si>
    <t>Сведения о государственном (муниципальном) долге</t>
  </si>
  <si>
    <t>вид (долговой
документ)</t>
  </si>
  <si>
    <t>документ -
основание</t>
  </si>
  <si>
    <t>Возникновение задолженности</t>
  </si>
  <si>
    <t>Срок погашения задолженности (окончания действия обязательства)</t>
  </si>
  <si>
    <t>Остаток</t>
  </si>
  <si>
    <t>Сумма расхождения, руб.</t>
  </si>
  <si>
    <t>Реквизиты контрагента</t>
  </si>
  <si>
    <t>Причина
расхождения</t>
  </si>
  <si>
    <t>на конец предыдущего отчетного финансового года, руб.</t>
  </si>
  <si>
    <t>на начало отчетного финансового года, руб.</t>
  </si>
  <si>
    <t>по
ППП</t>
  </si>
  <si>
    <t>по
ОКАТО</t>
  </si>
  <si>
    <t>1. Счета актива баланса</t>
  </si>
  <si>
    <t>Итого по разделу 1</t>
  </si>
  <si>
    <t>2. Счета пассива баланса</t>
  </si>
  <si>
    <t>Итого по разделу 2</t>
  </si>
  <si>
    <t>0503173</t>
  </si>
  <si>
    <t>Сведения об изменении остатков валюты баланса</t>
  </si>
  <si>
    <t>0503176</t>
  </si>
  <si>
    <t>Сведения о недостачах и хищениях денежных средств</t>
  </si>
  <si>
    <t>и материальных ценностей</t>
  </si>
  <si>
    <t>Наименование  показателя</t>
  </si>
  <si>
    <t>Код
строки</t>
  </si>
  <si>
    <t>Сумма</t>
  </si>
  <si>
    <t>всего</t>
  </si>
  <si>
    <t>в том числе</t>
  </si>
  <si>
    <t>по бюджетной
деятельности</t>
  </si>
  <si>
    <t>по приносящей
доход
деятельности</t>
  </si>
  <si>
    <t>Остаток задолженности на начало года</t>
  </si>
  <si>
    <t xml:space="preserve">                 в том числе</t>
  </si>
  <si>
    <t>011</t>
  </si>
  <si>
    <t xml:space="preserve">    присуждено судом</t>
  </si>
  <si>
    <t xml:space="preserve">   находится в следственных органах</t>
  </si>
  <si>
    <t>012</t>
  </si>
  <si>
    <t>Установлено недостач и хищений денежных средств и материальных ценностей с начала года, всего</t>
  </si>
  <si>
    <t>020</t>
  </si>
  <si>
    <t>из них отнесено на виновных лиц решением суда</t>
  </si>
  <si>
    <t>021</t>
  </si>
  <si>
    <t>Взыскано с виновных лиц</t>
  </si>
  <si>
    <t>040</t>
  </si>
  <si>
    <t>Списано за счет учреждения</t>
  </si>
  <si>
    <t>050</t>
  </si>
  <si>
    <t>060</t>
  </si>
  <si>
    <t>061</t>
  </si>
  <si>
    <t>062</t>
  </si>
  <si>
    <t>Наименование показателя</t>
  </si>
  <si>
    <t>0503178</t>
  </si>
  <si>
    <t>Сведения об остатках денежных средств на счетах</t>
  </si>
  <si>
    <t>получателя средств бюджета</t>
  </si>
  <si>
    <t>(бюджетная, приносящая доход деятельность, средства во временном распоряжении)</t>
  </si>
  <si>
    <t>Номер
банковского
(лицевого)
счета</t>
  </si>
  <si>
    <t>Код счета
бюджетного
учета</t>
  </si>
  <si>
    <t>остаток
средств
на счете</t>
  </si>
  <si>
    <t>средства
в пути</t>
  </si>
  <si>
    <t>На начало года</t>
  </si>
  <si>
    <t>На конец года</t>
  </si>
  <si>
    <t>1. Счета в кредитных
организациях</t>
  </si>
  <si>
    <t>Сведения о динамике и структуре основных показателей</t>
  </si>
  <si>
    <t>Код бюджетной
классификации</t>
  </si>
  <si>
    <t>Утверждено бюджетных назначений</t>
  </si>
  <si>
    <t>Доля в общем объеме показателя, %</t>
  </si>
  <si>
    <t>отчетный
год</t>
  </si>
  <si>
    <t>год, пред-шест-вующий отчет-ному</t>
  </si>
  <si>
    <t>отчет-ный
год</t>
  </si>
  <si>
    <t>сумма</t>
  </si>
  <si>
    <t>про-цент
к годо-вым бюд-жетным назна-чениям</t>
  </si>
  <si>
    <t>плано-вого</t>
  </si>
  <si>
    <t>фак-тичес-кого</t>
  </si>
  <si>
    <t>Результат исполнения бюджета (дефицит/профицит)</t>
  </si>
  <si>
    <t>Х</t>
  </si>
  <si>
    <t>0503179</t>
  </si>
  <si>
    <t>3. Источники финансирования дефицита бюджетов, всего</t>
  </si>
  <si>
    <t>по приносящей доход деятельности</t>
  </si>
  <si>
    <t>Руководитель</t>
  </si>
  <si>
    <t>(подпись)</t>
  </si>
  <si>
    <t>(расшифровка подписи)</t>
  </si>
  <si>
    <t>Руководитель планово-</t>
  </si>
  <si>
    <t>экономической службы</t>
  </si>
  <si>
    <t>Главный</t>
  </si>
  <si>
    <t>бухгалтер</t>
  </si>
  <si>
    <t>"</t>
  </si>
  <si>
    <t>0503182</t>
  </si>
  <si>
    <t>Сведения о кассовом исполнении сметы доходов и расходов</t>
  </si>
  <si>
    <t>Результат исполнения (дефицит/профицит)</t>
  </si>
  <si>
    <t>3. Источники финанси-рования дефицитов, всего</t>
  </si>
  <si>
    <t>Сведения о движении нефинансовых активов</t>
  </si>
  <si>
    <t>(вид нефинансового актива)</t>
  </si>
  <si>
    <t>Код стро-ки</t>
  </si>
  <si>
    <t>Код счета
нефинансового актива</t>
  </si>
  <si>
    <t>Код счета
нефинансового вложения</t>
  </si>
  <si>
    <t>Код счета
актива в пути</t>
  </si>
  <si>
    <t>по бюджетной деятельности</t>
  </si>
  <si>
    <t>итого</t>
  </si>
  <si>
    <t>Остаток на начало года, всего</t>
  </si>
  <si>
    <t xml:space="preserve">           в том числе сумма изменений, всего</t>
  </si>
  <si>
    <t xml:space="preserve">             из них</t>
  </si>
  <si>
    <t>022</t>
  </si>
  <si>
    <t>прочие изменения</t>
  </si>
  <si>
    <t>023</t>
  </si>
  <si>
    <t xml:space="preserve">           в том числе </t>
  </si>
  <si>
    <t>приобретено, всего</t>
  </si>
  <si>
    <t>051</t>
  </si>
  <si>
    <t xml:space="preserve">приобретено учреждением </t>
  </si>
  <si>
    <t>получено в порядке централизованного снабжения</t>
  </si>
  <si>
    <t>052</t>
  </si>
  <si>
    <t>получено безвозмездно, всего</t>
  </si>
  <si>
    <t>080</t>
  </si>
  <si>
    <t>081</t>
  </si>
  <si>
    <t>в порядке внутриведомственных расчетов</t>
  </si>
  <si>
    <t>в порядке расчетов между учреждениями одного уровня  бюджета Российской Федерации</t>
  </si>
  <si>
    <t>082</t>
  </si>
  <si>
    <t>в порядке межбюджетных отношений</t>
  </si>
  <si>
    <t>083</t>
  </si>
  <si>
    <t>иные безвозмездные поступления</t>
  </si>
  <si>
    <t>084</t>
  </si>
  <si>
    <t>оприходовано излишков</t>
  </si>
  <si>
    <t>120</t>
  </si>
  <si>
    <t>дооценка (+) / уценка (-) в результате изменений курса валют</t>
  </si>
  <si>
    <t>130</t>
  </si>
  <si>
    <t>прочее увеличение</t>
  </si>
  <si>
    <t>140</t>
  </si>
  <si>
    <t>Уменьшение нефинансового актива, всего</t>
  </si>
  <si>
    <t>150</t>
  </si>
  <si>
    <t xml:space="preserve">           в том числе:</t>
  </si>
  <si>
    <t>160</t>
  </si>
  <si>
    <t>на нужды учреждения</t>
  </si>
  <si>
    <t>в порядке централизованного снабжения</t>
  </si>
  <si>
    <t>170</t>
  </si>
  <si>
    <t>реализовано</t>
  </si>
  <si>
    <t>180</t>
  </si>
  <si>
    <t>передано безвозмездно, всего</t>
  </si>
  <si>
    <t>210</t>
  </si>
  <si>
    <t>211</t>
  </si>
  <si>
    <t>212</t>
  </si>
  <si>
    <t>213</t>
  </si>
  <si>
    <t>214</t>
  </si>
  <si>
    <t>списано, всего</t>
  </si>
  <si>
    <t>250</t>
  </si>
  <si>
    <t>251</t>
  </si>
  <si>
    <t>вследствие недостач и хищений</t>
  </si>
  <si>
    <t>вследствие чрезвычайных ситуаций</t>
  </si>
  <si>
    <t>252</t>
  </si>
  <si>
    <t xml:space="preserve"> по причине порчи</t>
  </si>
  <si>
    <t>253</t>
  </si>
  <si>
    <t>прочее уменьшение</t>
  </si>
  <si>
    <t>280</t>
  </si>
  <si>
    <t>Остаток на конец отчетного периода</t>
  </si>
  <si>
    <t>300</t>
  </si>
  <si>
    <t>0503168</t>
  </si>
  <si>
    <t>Содержание статьи закона
(решения) о бюджете</t>
  </si>
  <si>
    <t>Наименование
кредитора</t>
  </si>
  <si>
    <t>Утверждено уточненной бюджетной росписью</t>
  </si>
  <si>
    <t>в результате переоценки
(дооценка (+)  / уценка (-))</t>
  </si>
  <si>
    <t>в результате реорганизации (увеличение (+)
/ уменьшение (-))</t>
  </si>
  <si>
    <t>Увеличение нефинансового актива, всего</t>
  </si>
  <si>
    <t>в порядке расчетов между учреждениями одного уровня бюджета Российской Федерации</t>
  </si>
  <si>
    <t>Сведения по дебиторской и кредиторской задолженности</t>
  </si>
  <si>
    <t>Основные цели произведенных расходов</t>
  </si>
  <si>
    <t>2. Счета в органе, организующем исполнение бюджета</t>
  </si>
  <si>
    <t>Утверждено сметой доходов
и расходов
с учетом изменений</t>
  </si>
  <si>
    <t>из них</t>
  </si>
  <si>
    <t>Остаток задолженности на конец года
(стр. 010 + 020 - 040 - 050)</t>
  </si>
  <si>
    <t>Форма 0503168 с. 2</t>
  </si>
  <si>
    <t>иные безвозмездные передачи</t>
  </si>
  <si>
    <t>год,
предшест-вующий отчетному</t>
  </si>
  <si>
    <t xml:space="preserve">                         приносящая доход деятельность</t>
  </si>
  <si>
    <t>40703810455412010920</t>
  </si>
  <si>
    <t>40404810655410030056</t>
  </si>
  <si>
    <t>40703810055412010922</t>
  </si>
  <si>
    <t>40404810555410030062</t>
  </si>
  <si>
    <t>40404810755410030082</t>
  </si>
  <si>
    <t>40404810400300030004</t>
  </si>
  <si>
    <t>40404810100300030003</t>
  </si>
  <si>
    <t>40404810700300030005</t>
  </si>
  <si>
    <t>40404810500300000002</t>
  </si>
  <si>
    <t>40703810755412010921</t>
  </si>
  <si>
    <t>40404810955410030057</t>
  </si>
  <si>
    <t>40404810655410030085</t>
  </si>
  <si>
    <t>40404810555410030088</t>
  </si>
  <si>
    <t>40703810655412010924</t>
  </si>
  <si>
    <t>40404810755410030066</t>
  </si>
  <si>
    <t>40404810055410030083</t>
  </si>
  <si>
    <t>40404810255410030061</t>
  </si>
  <si>
    <t>40404810855410030089</t>
  </si>
  <si>
    <t>40404810255410030087</t>
  </si>
  <si>
    <t>40703810355412010923</t>
  </si>
  <si>
    <t>40404810055410030067</t>
  </si>
  <si>
    <t>40404810855410030092</t>
  </si>
  <si>
    <t>40404810955410030086</t>
  </si>
  <si>
    <t>увеличение остатков</t>
  </si>
  <si>
    <t>уменьшение остатков</t>
  </si>
  <si>
    <t xml:space="preserve">                   Главный бухгалтер</t>
  </si>
  <si>
    <t>404048104554100000081</t>
  </si>
  <si>
    <t>40404810755410030079</t>
  </si>
  <si>
    <t>40703810055412010919</t>
  </si>
  <si>
    <t>40404810155410030093</t>
  </si>
  <si>
    <t>-</t>
  </si>
  <si>
    <t>Сведения об использовании информационно-коммуникационных технологий</t>
  </si>
  <si>
    <t>Код расходов по БК</t>
  </si>
  <si>
    <t>1</t>
  </si>
  <si>
    <t>2</t>
  </si>
  <si>
    <t>3</t>
  </si>
  <si>
    <t>4</t>
  </si>
  <si>
    <t>5</t>
  </si>
  <si>
    <t xml:space="preserve">1. Проектирование прикладных систем и информационно-коммуникационной инфраструктуры, всего </t>
  </si>
  <si>
    <t xml:space="preserve">-               </t>
  </si>
  <si>
    <t>в том числе:
разработка технической документации</t>
  </si>
  <si>
    <t>разработка нормативных правовых актов</t>
  </si>
  <si>
    <t>разработка прочих документов</t>
  </si>
  <si>
    <t>013</t>
  </si>
  <si>
    <t xml:space="preserve">2.Разработка (доработка) программного обеспечения, всего </t>
  </si>
  <si>
    <t>в том числе:
разработка программного обеспечения (приобретение исключительных прав)</t>
  </si>
  <si>
    <t>доработка специализированного программного обеспечения прикладных систем</t>
  </si>
  <si>
    <t>3. Капитальные вложения в объекты информационно-коммуникационной инфраструктуры, всего</t>
  </si>
  <si>
    <t>030</t>
  </si>
  <si>
    <t>в том числе:
строительство специализированных зданий (помещений) для размещения технических средств и персонала</t>
  </si>
  <si>
    <t>031</t>
  </si>
  <si>
    <t>иные капитальные вложения</t>
  </si>
  <si>
    <t>032</t>
  </si>
  <si>
    <t>4. Приобретение оборудования и предустановленного программного обеспечения, всего</t>
  </si>
  <si>
    <t>в том числе:
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</si>
  <si>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041</t>
  </si>
  <si>
    <t>услуги по доставке и складированию оборудования, не включая расходы по закупке запасных инструментов и принадлежностей (комплектующих)</t>
  </si>
  <si>
    <t>042</t>
  </si>
  <si>
    <t>монтажные и пуско-наладочные работы поставляемых технических средств, всего</t>
  </si>
  <si>
    <t>043</t>
  </si>
  <si>
    <t>осуществление комплекса работ по специальным проверкам и исследованиям</t>
  </si>
  <si>
    <t>044</t>
  </si>
  <si>
    <t>5. Приобретение неисключительных прав на программное обеспечение, всего</t>
  </si>
  <si>
    <t>6. Услуги по аренде оборудования, всего</t>
  </si>
  <si>
    <t>7. Подключение (обеспечение доступа) к внешним информационным ресурсам, всего</t>
  </si>
  <si>
    <t>070</t>
  </si>
  <si>
    <t>в том числе:
доступ к телефонной сети связи общего пользования; предоставление доступа к услугам междугородной и международной связи</t>
  </si>
  <si>
    <t>071</t>
  </si>
  <si>
    <t>приобретение и обновление справочно-информационных баз данных (покупка контента)</t>
  </si>
  <si>
    <t>072</t>
  </si>
  <si>
    <t>доступ к сети Интернет</t>
  </si>
  <si>
    <t>073</t>
  </si>
  <si>
    <t>8. Эксплуатационные расходы на информационно-коммуникационные технологии, всего</t>
  </si>
  <si>
    <t>в том числе:
обеспечение функционирования и поддержка работоспособности прикладного и системного программного обеспечения</t>
  </si>
  <si>
    <t>техническое обслуживание аппаратного обеспечения включающее контроль технического состояния</t>
  </si>
  <si>
    <t>9. Обучение сотрудников в области информационно-коммуникационных технологий, всего</t>
  </si>
  <si>
    <t>090</t>
  </si>
  <si>
    <t>в том числе:
разработка курсов для обучения</t>
  </si>
  <si>
    <t>091</t>
  </si>
  <si>
    <t>обучение пользователей создаваемых прикладных систем (ПО)</t>
  </si>
  <si>
    <t>092</t>
  </si>
  <si>
    <t>прочее обучение в области информационно-коммуникационных технологий</t>
  </si>
  <si>
    <t>093</t>
  </si>
  <si>
    <t>10. Прочие расходы в области информационно-коммуникационных технологий</t>
  </si>
  <si>
    <t>100</t>
  </si>
  <si>
    <t xml:space="preserve">Итого  </t>
  </si>
  <si>
    <t>900</t>
  </si>
  <si>
    <t>Наименование учреждения</t>
  </si>
  <si>
    <t>на 01 января 2011г.</t>
  </si>
  <si>
    <t>Лицензия,Устав</t>
  </si>
  <si>
    <t>материалы</t>
  </si>
  <si>
    <t>105</t>
  </si>
  <si>
    <t>основные средства</t>
  </si>
  <si>
    <t>101</t>
  </si>
  <si>
    <t>предварительный кон-ль</t>
  </si>
  <si>
    <t>проверка первичной документации</t>
  </si>
  <si>
    <t>текущий контроль</t>
  </si>
  <si>
    <t>обработка документ-и</t>
  </si>
  <si>
    <t>последующий контроль</t>
  </si>
  <si>
    <t>нарушений не выявлено</t>
  </si>
  <si>
    <t>О1507024239900001</t>
  </si>
  <si>
    <t>запланированные средства не поступили в полном объеме</t>
  </si>
  <si>
    <t>Стипендия одаренным детям</t>
  </si>
  <si>
    <t>Установка АПС</t>
  </si>
  <si>
    <t>МОУДОД "Колтушская ДМШ"</t>
  </si>
  <si>
    <t>Дебиторская</t>
  </si>
  <si>
    <t>ОАО "Ростелеком"</t>
  </si>
  <si>
    <t>ЗАО "МЦФЭР"</t>
  </si>
  <si>
    <t>ООО "Комус-Петербург"</t>
  </si>
  <si>
    <t>20805 222</t>
  </si>
  <si>
    <t>Базалий О.В.</t>
  </si>
  <si>
    <t>транспортные расходы за декабрь</t>
  </si>
  <si>
    <t>Тихонова С.М.</t>
  </si>
  <si>
    <t>Кредиторская</t>
  </si>
  <si>
    <t>УФК</t>
  </si>
  <si>
    <t>Развитие художественного образования</t>
  </si>
  <si>
    <t>Обеспечение безопасности в учреждениях культуры и доп.образования</t>
  </si>
  <si>
    <t>бюджетная деятельность</t>
  </si>
  <si>
    <t>руб.</t>
  </si>
  <si>
    <t>О1507024239900001.063</t>
  </si>
  <si>
    <t>О1507097950000500,039</t>
  </si>
  <si>
    <t>О1508067950000500,051</t>
  </si>
  <si>
    <t>исполнения бюджета       целевые средства</t>
  </si>
  <si>
    <t>О1507024239900001211</t>
  </si>
  <si>
    <t>О1507024239900001212</t>
  </si>
  <si>
    <t>О1507024239900001213</t>
  </si>
  <si>
    <t>О1507024239900001221</t>
  </si>
  <si>
    <t>О1507024239900001222</t>
  </si>
  <si>
    <t>О1507024239900001223</t>
  </si>
  <si>
    <t>О1507024239900001225</t>
  </si>
  <si>
    <t>О1507024239900001226</t>
  </si>
  <si>
    <t>О1507024239900001290</t>
  </si>
  <si>
    <t>О1507024239900001310</t>
  </si>
  <si>
    <t>О1507024239900001340</t>
  </si>
  <si>
    <t>О1507024239900001225.064</t>
  </si>
  <si>
    <t>Дополнительное образование детей художественно-эстетической направленности</t>
  </si>
  <si>
    <t>Удовлетворение образовательных потребностей граждан в области художественно-эстетического воспитания,обучение игре на музыкальных инстр-х.</t>
  </si>
  <si>
    <t>работе Положением о Бухгалтерском Учете, нормативными документами, приказом об Учетной политике.</t>
  </si>
  <si>
    <t>Бухгалтерский учет  ведется главным бухгалтером, бухгалтером. Бухгалтер руководствуется в</t>
  </si>
  <si>
    <t>Является юридическим лицом, имеет Устав Постановление №161 от 29.01.2008 г., свидетельство о государственной</t>
  </si>
  <si>
    <t>Основными целями образовательной деятельности школы являются:</t>
  </si>
  <si>
    <t xml:space="preserve">1. Развитие мотивации личности к познанию и творчеству. Реализация дополнительных образовательных программ в </t>
  </si>
  <si>
    <t>интересах личности, общества и государства;</t>
  </si>
  <si>
    <t>2. Удовлетворение образовательных потребностей граждан  в области хкдожественно-эстетического воспитания;</t>
  </si>
  <si>
    <t>3. Организация содержательного досуга детей;</t>
  </si>
  <si>
    <t>4. Выявление музыкально одаренных детей, создание наиболее благоприятных условий для совершенствования их</t>
  </si>
  <si>
    <t>таланта.</t>
  </si>
  <si>
    <t>Школа реализует следующие образовательные программы:</t>
  </si>
  <si>
    <t>1. Фортепиано, срок обучения до 8 лет. 2. Скрипка, срок обучения до 8 лет.3. Виолончель, срок обучения до 8 лет.</t>
  </si>
  <si>
    <t>4. Аккордеон, срок обучения до 8 лет.5. Гитара, срок обучения до 8 лет.6. Синтезатор , срок обучения до 6 лет.</t>
  </si>
  <si>
    <t>7. Флейта, срок обучения до 8 лет.8. Общее эстетическое развитие, срок обучения 5 лет.</t>
  </si>
  <si>
    <t>9. Подготовка к школе, срок обучения 1-2 года.</t>
  </si>
  <si>
    <t>местный бюджет</t>
  </si>
  <si>
    <t>Работа администрации  с родителями</t>
  </si>
  <si>
    <t>договор, дополнительное соглашение на пожертвования</t>
  </si>
  <si>
    <t>по поступлению учащихся в школу</t>
  </si>
  <si>
    <t>В 2011 году поступило пожертвований на 80200 рублей больше, чем запланировано.</t>
  </si>
  <si>
    <t>Ввод в учреждении платных услуг</t>
  </si>
  <si>
    <t>Постановление администрации МО "ВМР"ЛО от 05.09.11 №1948 "Об установлении стоимости платных дополнительных услуг"</t>
  </si>
  <si>
    <t>На платной основе обучается 64 человека, доход за 4 месяца 2011г.составил 494000 руб.</t>
  </si>
  <si>
    <t>О1507024239900001.062</t>
  </si>
  <si>
    <t>7950000500290</t>
  </si>
  <si>
    <t>7950000500226</t>
  </si>
  <si>
    <t>7950000500310</t>
  </si>
  <si>
    <t>Приобретение муз.инструментов</t>
  </si>
  <si>
    <t>участие в конкурсе</t>
  </si>
  <si>
    <t>обучение пециалистов на курсах повышения квалификации</t>
  </si>
  <si>
    <t>О1511303050050127130</t>
  </si>
  <si>
    <t>О1511705050050129180</t>
  </si>
  <si>
    <t>О1507097950000500</t>
  </si>
  <si>
    <t>на 01 Января 2012 г.</t>
  </si>
  <si>
    <t>приобретение компьютера для выполнения текущей работы</t>
  </si>
  <si>
    <t>приобретение программ</t>
  </si>
  <si>
    <t>Обновление программ; 1С.8,Консультант, подписка на ИТС</t>
  </si>
  <si>
    <t>МОУ ДОД Колтушская ДМШ</t>
  </si>
  <si>
    <t>приказ от 01.12.10 №157Н</t>
  </si>
  <si>
    <t>Бухгалтерский учет переведен на новый план счетов бюджетного учета в програмном продукте 1С.8</t>
  </si>
  <si>
    <t>Постановление администрации МО "ВМР"ЛО "1218 от 06.07.10"Об утверждении пперсональной стипендии для особо одаренных детей в области искусства"</t>
  </si>
  <si>
    <t>Начислена и выплачена стипендия по целевой программе "Развитие художественного образования в МО"ВМР"ЛО</t>
  </si>
  <si>
    <t>Расчитана и утверждена стоимость платной образовательной услуги. С 01.09.11 предоставляются платные образовательные услуги.</t>
  </si>
  <si>
    <t>Постановление администрации МО "ВМР"ЛО №1375 от 29.06.11 "Об утверждении Положения о системах оплаты труда в муниципальных бюджетных учреждениях и муниципальных казенных учреждениях"</t>
  </si>
  <si>
    <t>Внесены изменения и утвержден тарификационный список на 01.09.11.</t>
  </si>
  <si>
    <t>Принятие к учету по фактической стоимости в момент поступления, списание по фактической стоимости в момент передачи в эксплуатацию.</t>
  </si>
  <si>
    <t>Инструкция от 01.12.11 №157н, приказ от 06.12.10 №162н, учетная политика.</t>
  </si>
  <si>
    <t>принятие к учету по фактической стоимости на основании товарной накладной в день поступления.</t>
  </si>
  <si>
    <t>бюджетная деятельность, целевая программа "Обеспечение безопасности в учреждениях культуры и доп.образования"</t>
  </si>
  <si>
    <t>бюджетная деятельность, целевая программа "Развитие художественного образования"</t>
  </si>
  <si>
    <t>выборочная инвентаризация материальных ценностей</t>
  </si>
  <si>
    <t>13.12.11</t>
  </si>
  <si>
    <t>56</t>
  </si>
  <si>
    <t>08.12.11</t>
  </si>
  <si>
    <t>МУ "ЦЭФБУ" МО "ВМР"ЛО</t>
  </si>
  <si>
    <t>проведение плановой проверки</t>
  </si>
  <si>
    <t>бюджетная деятельность, прочие поступления</t>
  </si>
  <si>
    <t>бюджетная деятельность, приносящая доход деятельность</t>
  </si>
  <si>
    <t>20621.221</t>
  </si>
  <si>
    <t>не своевременное предоставление счетов за ноябрь,декабрь</t>
  </si>
  <si>
    <t>20623.223</t>
  </si>
  <si>
    <t>ИФ РАН им,Павлова</t>
  </si>
  <si>
    <t>предоплата за электороэнергию за декабрь</t>
  </si>
  <si>
    <t>20626.226</t>
  </si>
  <si>
    <t>подписка на 2012год,  подписка за декабрь 2011</t>
  </si>
  <si>
    <t>ООО "АИГ Консалт Северо-Запад"</t>
  </si>
  <si>
    <t>подписка на ИТС</t>
  </si>
  <si>
    <t>206.31.310</t>
  </si>
  <si>
    <t>Приобретение демо-системы</t>
  </si>
  <si>
    <t>30234.340</t>
  </si>
  <si>
    <t>ООО "Нестле ВотерКулерс Сервис"</t>
  </si>
  <si>
    <t>оплата за поставку воды</t>
  </si>
  <si>
    <t>30302.213</t>
  </si>
  <si>
    <t>переплата по б\л, по беременности и родам</t>
  </si>
  <si>
    <t>30306.213</t>
  </si>
  <si>
    <t>переплата по ФСС от несчастного случая</t>
  </si>
  <si>
    <t>30403.211</t>
  </si>
  <si>
    <t>МОУДОД "КДМШ"</t>
  </si>
  <si>
    <t>заработная плата по предпринемательской деятельности. Средства не были получены в срок.</t>
  </si>
  <si>
    <t>Средства поступили не в полном объеме</t>
  </si>
  <si>
    <t>О1511303050050127 130</t>
  </si>
  <si>
    <t>Рыжакова Н.А</t>
  </si>
  <si>
    <t xml:space="preserve">на 1 </t>
  </si>
  <si>
    <t>Главный распорядитель, распорядитель,</t>
  </si>
  <si>
    <t>получатель бюджетных средств, главный администратор,</t>
  </si>
  <si>
    <t>администратор доходов бюджета,</t>
  </si>
  <si>
    <t>главный администратор, администратор</t>
  </si>
  <si>
    <t>источников финансирования</t>
  </si>
  <si>
    <t>дефицита бюджета</t>
  </si>
  <si>
    <t>Глава по БК</t>
  </si>
  <si>
    <t>аккредитации за № АА 133559 от 11.03.2009 г., лицензию серия РО, № 012540 от 24.02.2011 г.ИНН 4703023111/КПП 47030100</t>
  </si>
  <si>
    <t xml:space="preserve">Предельная численность контингента учащихся 228 человек. </t>
  </si>
  <si>
    <t>Рыжакова Н.А.</t>
  </si>
  <si>
    <t>Главный бухгалтер</t>
  </si>
  <si>
    <t xml:space="preserve">Постановление администрации МО "ВМР"ЛО №1139 от 25.05.10"Об утверждении Положения об оказании доп.платных услуг в муниципальных образовательоказании доп.платных услуг в муниципальных образователвведены платные услуги. </t>
  </si>
  <si>
    <t>Автономное муниципальное образовательное учреждение дополнительного образования детей "Колтушская школа</t>
  </si>
  <si>
    <t>искусств" является некомерческим МУ, реализующим образовательные программы дополнительного образования детей</t>
  </si>
  <si>
    <t>АМОУ ДОД "Колтушская ДШИ" находится в подчинении   администрации МО "Всеволожский муниципальный район" ЛО</t>
  </si>
  <si>
    <t>Место нахождения школы: 188680, ЛО, Всеволожский р-он, п.Колтуши, ул.Быкова д.15а</t>
  </si>
  <si>
    <t>Открыт расчетный счет в Северо-Западном банке ОАО "Сбербанк России"</t>
  </si>
  <si>
    <t>Школа имеет; самостоятельный баланс, печать</t>
  </si>
  <si>
    <t>Бухгалтерия АМОУ оснащена компьютером, программным обеспечением 1С - бухгалтерия,</t>
  </si>
  <si>
    <t>01</t>
  </si>
  <si>
    <t>10.Раннее эстетическое развитие, срок обучения 1-3 года.</t>
  </si>
  <si>
    <t>АМОУ ДОД "Колтушская ДШИ"</t>
  </si>
  <si>
    <t>января</t>
  </si>
  <si>
    <t>Численность сотрудниковна на 01 января 2013г составляет 39 человек: из них 24  преподавателя из них 4 совместителя</t>
  </si>
  <si>
    <t xml:space="preserve"> и 15 человек администр.-хоз.и вспомогательного персонала из них 5 совместителей. Средняя заработная плата по школе </t>
  </si>
  <si>
    <t>составляет; 22571,30 руб.</t>
  </si>
  <si>
    <t>01.01.13</t>
  </si>
  <si>
    <r>
      <t xml:space="preserve">Периодичность: квартальная, </t>
    </r>
    <r>
      <rPr>
        <b/>
        <u val="single"/>
        <sz val="8"/>
        <rFont val="Arial"/>
        <family val="2"/>
      </rPr>
      <t>годовая</t>
    </r>
  </si>
  <si>
    <t>13</t>
  </si>
  <si>
    <t>Кредиторская задолженность на 01.01.2013 составляет  -30751,43 руб (переплата в ФСС по больничному листу).</t>
  </si>
  <si>
    <t xml:space="preserve">Дебиторская задолженность составляет 140726,71 руб.: </t>
  </si>
  <si>
    <t>ст 221-ОАО "Ростелеком" услуги связи-9442,60 (предоплата за январь2013), 118,60(обслуживание сайта школы- январь2013г.),</t>
  </si>
  <si>
    <t xml:space="preserve"> ст.226- подписка на ИТС-12880 руб.(ОАО "АИГ Консалт"),подписка на 2013 год-14374,80 руб.(ЗАО "МЦФЭР"), 14376,98(ООО</t>
  </si>
  <si>
    <t>ОП "Стаф Секьюрити"- охрана школы); ст.225- 54920,16(ООО СМУ "Строй-Трест"- ремонткабинетов и санузла); ст.223-</t>
  </si>
  <si>
    <t>34613,57(ИФ РАН им.Павлова" предоплата за электроэнергию).</t>
  </si>
  <si>
    <t>Средства выделенные на выполнение муниципального задания на 01.01.2013 г. использованы на 100%.</t>
  </si>
  <si>
    <t>24.12.2012г. Провели заимствование средств поступивших на выполнение муниципального задания на погашение задолжен-</t>
  </si>
  <si>
    <t>ности по заработной плате  за счет платных услуг. Погасить заимствование планируем в 1 квартале 2013г.</t>
  </si>
  <si>
    <t>На 01 января 2013г численность детей составляет 153 человека, 26 из которых на платной основе.</t>
  </si>
  <si>
    <t xml:space="preserve">января </t>
  </si>
  <si>
    <t xml:space="preserve">Остаток средств на расчетном счете -209142,37(по приносящей доход деятельности). Средства предназначены для </t>
  </si>
  <si>
    <t>ремонта кабинетов и сан.узла.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</si>
</sst>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 Cyr"/>
      <family val="0"/>
    </font>
    <font>
      <sz val="6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0" xfId="0" applyFont="1" applyBorder="1" applyAlignment="1">
      <alignment horizontal="left" wrapText="1" indent="2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1" fillId="0" borderId="11" xfId="0" applyFont="1" applyBorder="1" applyAlignment="1">
      <alignment horizontal="left" inden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 indent="1"/>
    </xf>
    <xf numFmtId="49" fontId="2" fillId="0" borderId="2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wrapText="1" indent="5"/>
    </xf>
    <xf numFmtId="49" fontId="2" fillId="0" borderId="0" xfId="0" applyNumberFormat="1" applyFont="1" applyBorder="1" applyAlignment="1">
      <alignment horizontal="left" indent="5"/>
    </xf>
    <xf numFmtId="0" fontId="2" fillId="0" borderId="0" xfId="0" applyFont="1" applyBorder="1" applyAlignment="1">
      <alignment horizontal="center"/>
    </xf>
    <xf numFmtId="0" fontId="0" fillId="0" borderId="22" xfId="0" applyBorder="1" applyAlignment="1">
      <alignment horizontal="center" vertical="top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22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33" borderId="27" xfId="0" applyFill="1" applyBorder="1" applyAlignment="1">
      <alignment horizontal="right" wrapText="1"/>
    </xf>
    <xf numFmtId="0" fontId="0" fillId="34" borderId="22" xfId="0" applyFill="1" applyBorder="1" applyAlignment="1">
      <alignment horizontal="left" wrapText="1"/>
    </xf>
    <xf numFmtId="0" fontId="10" fillId="0" borderId="22" xfId="0" applyFont="1" applyBorder="1" applyAlignment="1">
      <alignment horizontal="left" vertical="top" wrapText="1"/>
    </xf>
    <xf numFmtId="0" fontId="0" fillId="0" borderId="28" xfId="0" applyBorder="1" applyAlignment="1">
      <alignment horizontal="center"/>
    </xf>
    <xf numFmtId="0" fontId="0" fillId="34" borderId="29" xfId="0" applyFill="1" applyBorder="1" applyAlignment="1">
      <alignment horizontal="right" wrapText="1"/>
    </xf>
    <xf numFmtId="0" fontId="8" fillId="0" borderId="2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33" borderId="29" xfId="0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3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33" borderId="31" xfId="0" applyFill="1" applyBorder="1" applyAlignment="1">
      <alignment horizontal="right" wrapText="1"/>
    </xf>
    <xf numFmtId="0" fontId="11" fillId="0" borderId="22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32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3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 vertical="top"/>
    </xf>
    <xf numFmtId="49" fontId="2" fillId="0" borderId="3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2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12" fillId="0" borderId="49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4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2" fillId="0" borderId="50" xfId="0" applyFont="1" applyBorder="1" applyAlignment="1">
      <alignment horizontal="left" wrapText="1"/>
    </xf>
    <xf numFmtId="0" fontId="12" fillId="0" borderId="51" xfId="0" applyFont="1" applyBorder="1" applyAlignment="1">
      <alignment horizontal="left" wrapText="1"/>
    </xf>
    <xf numFmtId="0" fontId="2" fillId="0" borderId="4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12" fillId="0" borderId="50" xfId="0" applyNumberFormat="1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left" wrapText="1"/>
    </xf>
    <xf numFmtId="0" fontId="2" fillId="0" borderId="55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12" fillId="0" borderId="55" xfId="0" applyFont="1" applyBorder="1" applyAlignment="1">
      <alignment horizontal="left" wrapText="1"/>
    </xf>
    <xf numFmtId="49" fontId="2" fillId="0" borderId="55" xfId="0" applyNumberFormat="1" applyFont="1" applyBorder="1" applyAlignment="1">
      <alignment horizontal="center"/>
    </xf>
    <xf numFmtId="0" fontId="2" fillId="0" borderId="50" xfId="0" applyFont="1" applyBorder="1" applyAlignment="1">
      <alignment horizontal="left" wrapText="1"/>
    </xf>
    <xf numFmtId="49" fontId="2" fillId="0" borderId="54" xfId="0" applyNumberFormat="1" applyFont="1" applyBorder="1" applyAlignment="1">
      <alignment horizontal="center"/>
    </xf>
    <xf numFmtId="0" fontId="12" fillId="0" borderId="56" xfId="0" applyFont="1" applyBorder="1" applyAlignment="1">
      <alignment horizontal="left" vertical="top" wrapText="1"/>
    </xf>
    <xf numFmtId="0" fontId="12" fillId="0" borderId="57" xfId="0" applyFont="1" applyBorder="1" applyAlignment="1">
      <alignment horizontal="left" vertical="top" wrapText="1"/>
    </xf>
    <xf numFmtId="0" fontId="12" fillId="0" borderId="54" xfId="0" applyFont="1" applyBorder="1" applyAlignment="1">
      <alignment horizontal="left" vertical="top" wrapText="1"/>
    </xf>
    <xf numFmtId="0" fontId="12" fillId="0" borderId="55" xfId="0" applyFont="1" applyBorder="1" applyAlignment="1">
      <alignment horizontal="left" vertical="top" wrapText="1"/>
    </xf>
    <xf numFmtId="49" fontId="12" fillId="0" borderId="56" xfId="0" applyNumberFormat="1" applyFont="1" applyBorder="1" applyAlignment="1">
      <alignment horizontal="center" vertical="center" wrapText="1"/>
    </xf>
    <xf numFmtId="49" fontId="12" fillId="0" borderId="57" xfId="0" applyNumberFormat="1" applyFont="1" applyBorder="1" applyAlignment="1">
      <alignment horizontal="center" vertical="center" wrapText="1"/>
    </xf>
    <xf numFmtId="49" fontId="12" fillId="0" borderId="54" xfId="0" applyNumberFormat="1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4" fillId="0" borderId="58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49" fontId="2" fillId="0" borderId="50" xfId="0" applyNumberFormat="1" applyFont="1" applyBorder="1" applyAlignment="1">
      <alignment horizontal="center"/>
    </xf>
    <xf numFmtId="0" fontId="2" fillId="0" borderId="51" xfId="0" applyFont="1" applyBorder="1" applyAlignment="1">
      <alignment horizontal="left" wrapText="1"/>
    </xf>
    <xf numFmtId="49" fontId="2" fillId="0" borderId="58" xfId="0" applyNumberFormat="1" applyFont="1" applyBorder="1" applyAlignment="1">
      <alignment horizontal="center"/>
    </xf>
    <xf numFmtId="0" fontId="12" fillId="0" borderId="58" xfId="0" applyFont="1" applyBorder="1" applyAlignment="1">
      <alignment horizontal="left" wrapText="1"/>
    </xf>
    <xf numFmtId="49" fontId="12" fillId="0" borderId="51" xfId="0" applyNumberFormat="1" applyFont="1" applyBorder="1" applyAlignment="1">
      <alignment horizontal="center" wrapText="1"/>
    </xf>
    <xf numFmtId="49" fontId="12" fillId="0" borderId="32" xfId="0" applyNumberFormat="1" applyFont="1" applyBorder="1" applyAlignment="1">
      <alignment horizontal="center" wrapText="1"/>
    </xf>
    <xf numFmtId="49" fontId="12" fillId="0" borderId="58" xfId="0" applyNumberFormat="1" applyFont="1" applyBorder="1" applyAlignment="1">
      <alignment horizontal="center" wrapText="1"/>
    </xf>
    <xf numFmtId="0" fontId="2" fillId="0" borderId="58" xfId="0" applyFont="1" applyBorder="1" applyAlignment="1">
      <alignment horizontal="left" wrapText="1"/>
    </xf>
    <xf numFmtId="0" fontId="2" fillId="0" borderId="5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52" xfId="0" applyFont="1" applyBorder="1" applyAlignment="1">
      <alignment horizontal="center" vertical="top"/>
    </xf>
    <xf numFmtId="0" fontId="12" fillId="0" borderId="22" xfId="0" applyFont="1" applyBorder="1" applyAlignment="1">
      <alignment horizontal="left" vertical="top" wrapText="1"/>
    </xf>
    <xf numFmtId="0" fontId="12" fillId="0" borderId="60" xfId="0" applyFont="1" applyBorder="1" applyAlignment="1">
      <alignment horizontal="left" wrapText="1"/>
    </xf>
    <xf numFmtId="0" fontId="12" fillId="0" borderId="61" xfId="0" applyFont="1" applyBorder="1" applyAlignment="1">
      <alignment horizontal="left" wrapText="1"/>
    </xf>
    <xf numFmtId="0" fontId="2" fillId="0" borderId="61" xfId="0" applyFont="1" applyBorder="1" applyAlignment="1">
      <alignment horizontal="left" wrapText="1"/>
    </xf>
    <xf numFmtId="0" fontId="2" fillId="0" borderId="6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0" fontId="2" fillId="0" borderId="71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2" fillId="0" borderId="72" xfId="0" applyFont="1" applyBorder="1" applyAlignment="1">
      <alignment horizontal="left" wrapText="1"/>
    </xf>
    <xf numFmtId="0" fontId="12" fillId="0" borderId="17" xfId="0" applyFont="1" applyBorder="1" applyAlignment="1">
      <alignment horizontal="center"/>
    </xf>
    <xf numFmtId="0" fontId="12" fillId="0" borderId="73" xfId="0" applyFont="1" applyBorder="1" applyAlignment="1">
      <alignment horizontal="left" wrapText="1"/>
    </xf>
    <xf numFmtId="0" fontId="12" fillId="0" borderId="38" xfId="0" applyFont="1" applyBorder="1" applyAlignment="1">
      <alignment horizontal="left" wrapText="1"/>
    </xf>
    <xf numFmtId="0" fontId="12" fillId="0" borderId="74" xfId="0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74" xfId="0" applyNumberFormat="1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49" fontId="2" fillId="0" borderId="75" xfId="0" applyNumberFormat="1" applyFont="1" applyBorder="1" applyAlignment="1">
      <alignment horizontal="center" vertical="center"/>
    </xf>
    <xf numFmtId="49" fontId="2" fillId="0" borderId="76" xfId="0" applyNumberFormat="1" applyFont="1" applyBorder="1" applyAlignment="1">
      <alignment horizontal="center" vertical="center"/>
    </xf>
    <xf numFmtId="49" fontId="2" fillId="0" borderId="77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/>
    </xf>
    <xf numFmtId="49" fontId="2" fillId="0" borderId="74" xfId="0" applyNumberFormat="1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49" fontId="2" fillId="0" borderId="49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49" fontId="4" fillId="0" borderId="49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71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73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74" xfId="0" applyFont="1" applyBorder="1" applyAlignment="1">
      <alignment horizontal="left" wrapText="1"/>
    </xf>
    <xf numFmtId="49" fontId="4" fillId="0" borderId="74" xfId="0" applyNumberFormat="1" applyFont="1" applyBorder="1" applyAlignment="1">
      <alignment horizontal="center"/>
    </xf>
    <xf numFmtId="49" fontId="4" fillId="0" borderId="75" xfId="0" applyNumberFormat="1" applyFont="1" applyBorder="1" applyAlignment="1">
      <alignment horizontal="center" vertical="center"/>
    </xf>
    <xf numFmtId="49" fontId="4" fillId="0" borderId="76" xfId="0" applyNumberFormat="1" applyFont="1" applyBorder="1" applyAlignment="1">
      <alignment horizontal="center" vertical="center"/>
    </xf>
    <xf numFmtId="49" fontId="4" fillId="0" borderId="7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12" fillId="0" borderId="33" xfId="0" applyFont="1" applyBorder="1" applyAlignment="1">
      <alignment horizontal="left" wrapText="1"/>
    </xf>
    <xf numFmtId="49" fontId="12" fillId="0" borderId="73" xfId="0" applyNumberFormat="1" applyFont="1" applyBorder="1" applyAlignment="1">
      <alignment horizontal="center"/>
    </xf>
    <xf numFmtId="0" fontId="4" fillId="0" borderId="49" xfId="0" applyFont="1" applyBorder="1" applyAlignment="1">
      <alignment horizontal="left" wrapText="1"/>
    </xf>
    <xf numFmtId="0" fontId="12" fillId="0" borderId="37" xfId="0" applyFont="1" applyBorder="1" applyAlignment="1">
      <alignment horizontal="left" wrapText="1"/>
    </xf>
    <xf numFmtId="0" fontId="2" fillId="0" borderId="73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0" borderId="74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 indent="1"/>
    </xf>
    <xf numFmtId="0" fontId="2" fillId="0" borderId="35" xfId="0" applyFont="1" applyBorder="1" applyAlignment="1">
      <alignment horizontal="left" wrapText="1" indent="1"/>
    </xf>
    <xf numFmtId="0" fontId="2" fillId="0" borderId="3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4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34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7" xfId="0" applyFont="1" applyBorder="1" applyAlignment="1">
      <alignment horizontal="left" wrapText="1"/>
    </xf>
    <xf numFmtId="49" fontId="2" fillId="0" borderId="73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1" fillId="0" borderId="18" xfId="0" applyFont="1" applyBorder="1" applyAlignment="1">
      <alignment horizontal="left" indent="1"/>
    </xf>
    <xf numFmtId="49" fontId="1" fillId="0" borderId="6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 indent="3"/>
    </xf>
    <xf numFmtId="0" fontId="7" fillId="0" borderId="11" xfId="0" applyFont="1" applyBorder="1" applyAlignment="1">
      <alignment horizontal="left" wrapText="1" indent="3"/>
    </xf>
    <xf numFmtId="0" fontId="7" fillId="0" borderId="32" xfId="0" applyFont="1" applyBorder="1" applyAlignment="1">
      <alignment horizontal="left" indent="3"/>
    </xf>
    <xf numFmtId="0" fontId="7" fillId="0" borderId="18" xfId="0" applyFont="1" applyBorder="1" applyAlignment="1">
      <alignment horizontal="left" wrapText="1" indent="3"/>
    </xf>
    <xf numFmtId="49" fontId="1" fillId="0" borderId="4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 indent="1"/>
    </xf>
    <xf numFmtId="49" fontId="1" fillId="0" borderId="3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32" xfId="0" applyFont="1" applyBorder="1" applyAlignment="1">
      <alignment horizontal="left" wrapText="1" indent="1"/>
    </xf>
    <xf numFmtId="0" fontId="6" fillId="0" borderId="57" xfId="0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2" xfId="0" applyBorder="1" applyAlignment="1">
      <alignment horizontal="left" indent="1"/>
    </xf>
    <xf numFmtId="0" fontId="7" fillId="0" borderId="11" xfId="0" applyFont="1" applyBorder="1" applyAlignment="1">
      <alignment horizontal="left" indent="3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 indent="1"/>
    </xf>
    <xf numFmtId="0" fontId="6" fillId="0" borderId="32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7" fillId="0" borderId="32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1"/>
    </xf>
    <xf numFmtId="0" fontId="1" fillId="0" borderId="18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2" fillId="0" borderId="49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/>
    </xf>
    <xf numFmtId="0" fontId="4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53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/>
    </xf>
    <xf numFmtId="0" fontId="12" fillId="0" borderId="35" xfId="0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12" fillId="0" borderId="59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2" fillId="0" borderId="52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53" xfId="0" applyFont="1" applyBorder="1" applyAlignment="1">
      <alignment horizontal="center" vertical="top"/>
    </xf>
    <xf numFmtId="0" fontId="12" fillId="0" borderId="34" xfId="0" applyFont="1" applyBorder="1" applyAlignment="1">
      <alignment horizontal="center" vertical="top" wrapText="1"/>
    </xf>
    <xf numFmtId="0" fontId="12" fillId="0" borderId="59" xfId="0" applyFont="1" applyBorder="1" applyAlignment="1">
      <alignment horizontal="center" vertical="top" wrapText="1"/>
    </xf>
    <xf numFmtId="0" fontId="12" fillId="0" borderId="52" xfId="0" applyFont="1" applyBorder="1" applyAlignment="1">
      <alignment horizontal="center" vertical="top" wrapText="1"/>
    </xf>
    <xf numFmtId="0" fontId="12" fillId="0" borderId="4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4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9" fontId="12" fillId="0" borderId="75" xfId="0" applyNumberFormat="1" applyFont="1" applyBorder="1" applyAlignment="1">
      <alignment horizontal="center" vertical="center"/>
    </xf>
    <xf numFmtId="49" fontId="12" fillId="0" borderId="76" xfId="0" applyNumberFormat="1" applyFont="1" applyBorder="1" applyAlignment="1">
      <alignment horizontal="center" vertical="center"/>
    </xf>
    <xf numFmtId="49" fontId="12" fillId="0" borderId="77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2" fillId="0" borderId="81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49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21" xfId="0" applyFont="1" applyBorder="1" applyAlignment="1">
      <alignment horizontal="center" vertical="top"/>
    </xf>
    <xf numFmtId="49" fontId="12" fillId="0" borderId="49" xfId="0" applyNumberFormat="1" applyFont="1" applyBorder="1" applyAlignment="1">
      <alignment horizontal="center"/>
    </xf>
    <xf numFmtId="49" fontId="12" fillId="0" borderId="46" xfId="0" applyNumberFormat="1" applyFon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49" fontId="12" fillId="0" borderId="72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21" xfId="0" applyFont="1" applyBorder="1" applyAlignment="1">
      <alignment horizontal="center"/>
    </xf>
    <xf numFmtId="0" fontId="1" fillId="0" borderId="7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7" xfId="0" applyFont="1" applyBorder="1" applyAlignment="1">
      <alignment horizontal="left" wrapText="1"/>
    </xf>
    <xf numFmtId="0" fontId="1" fillId="0" borderId="7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7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74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165" fontId="2" fillId="0" borderId="49" xfId="0" applyNumberFormat="1" applyFon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0" borderId="21" xfId="0" applyNumberFormat="1" applyBorder="1" applyAlignment="1">
      <alignment horizontal="right"/>
    </xf>
    <xf numFmtId="165" fontId="2" fillId="35" borderId="49" xfId="0" applyNumberFormat="1" applyFont="1" applyFill="1" applyBorder="1" applyAlignment="1">
      <alignment horizontal="right"/>
    </xf>
    <xf numFmtId="165" fontId="0" fillId="35" borderId="13" xfId="0" applyNumberFormat="1" applyFill="1" applyBorder="1" applyAlignment="1">
      <alignment horizontal="right"/>
    </xf>
    <xf numFmtId="165" fontId="0" fillId="35" borderId="21" xfId="0" applyNumberFormat="1" applyFill="1" applyBorder="1" applyAlignment="1">
      <alignment horizontal="right"/>
    </xf>
    <xf numFmtId="165" fontId="2" fillId="35" borderId="13" xfId="0" applyNumberFormat="1" applyFont="1" applyFill="1" applyBorder="1" applyAlignment="1">
      <alignment horizontal="right"/>
    </xf>
    <xf numFmtId="165" fontId="2" fillId="35" borderId="21" xfId="0" applyNumberFormat="1" applyFont="1" applyFill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wrapText="1" indent="5"/>
    </xf>
    <xf numFmtId="49" fontId="2" fillId="0" borderId="0" xfId="0" applyNumberFormat="1" applyFont="1" applyBorder="1" applyAlignment="1">
      <alignment horizontal="left" indent="5"/>
    </xf>
    <xf numFmtId="0" fontId="2" fillId="0" borderId="49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49" fontId="2" fillId="0" borderId="13" xfId="0" applyNumberFormat="1" applyFont="1" applyBorder="1" applyAlignment="1">
      <alignment horizontal="left" wrapText="1" indent="5"/>
    </xf>
    <xf numFmtId="0" fontId="0" fillId="0" borderId="13" xfId="0" applyBorder="1" applyAlignment="1">
      <alignment horizontal="left" indent="5"/>
    </xf>
    <xf numFmtId="0" fontId="0" fillId="0" borderId="17" xfId="0" applyBorder="1" applyAlignment="1">
      <alignment horizontal="left" indent="5"/>
    </xf>
    <xf numFmtId="4" fontId="2" fillId="0" borderId="49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1" xfId="0" applyBorder="1" applyAlignment="1">
      <alignment horizontal="right"/>
    </xf>
    <xf numFmtId="49" fontId="2" fillId="0" borderId="35" xfId="0" applyNumberFormat="1" applyFont="1" applyBorder="1" applyAlignment="1">
      <alignment horizontal="left" wrapText="1" indent="5"/>
    </xf>
    <xf numFmtId="49" fontId="2" fillId="0" borderId="35" xfId="0" applyNumberFormat="1" applyFont="1" applyBorder="1" applyAlignment="1">
      <alignment horizontal="left" indent="5"/>
    </xf>
    <xf numFmtId="49" fontId="2" fillId="0" borderId="41" xfId="0" applyNumberFormat="1" applyFont="1" applyBorder="1" applyAlignment="1">
      <alignment horizontal="left" indent="5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49" fontId="2" fillId="0" borderId="13" xfId="0" applyNumberFormat="1" applyFont="1" applyBorder="1" applyAlignment="1">
      <alignment horizontal="left" indent="5"/>
    </xf>
    <xf numFmtId="49" fontId="5" fillId="0" borderId="13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left" indent="5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1" fontId="4" fillId="0" borderId="49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64" fontId="4" fillId="0" borderId="49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9" fontId="4" fillId="0" borderId="49" xfId="55" applyFont="1" applyBorder="1" applyAlignment="1">
      <alignment horizontal="center"/>
    </xf>
    <xf numFmtId="9" fontId="4" fillId="0" borderId="13" xfId="55" applyFont="1" applyBorder="1" applyAlignment="1">
      <alignment horizontal="center"/>
    </xf>
    <xf numFmtId="9" fontId="4" fillId="0" borderId="21" xfId="55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3" xfId="0" applyFont="1" applyBorder="1" applyAlignment="1">
      <alignment horizontal="left" indent="2"/>
    </xf>
    <xf numFmtId="0" fontId="4" fillId="0" borderId="17" xfId="0" applyFont="1" applyBorder="1" applyAlignment="1">
      <alignment horizontal="left" indent="2"/>
    </xf>
    <xf numFmtId="49" fontId="4" fillId="0" borderId="40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2" fontId="4" fillId="0" borderId="49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9" fontId="4" fillId="0" borderId="49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35" xfId="0" applyFont="1" applyBorder="1" applyAlignment="1">
      <alignment horizontal="left" indent="2"/>
    </xf>
    <xf numFmtId="9" fontId="4" fillId="0" borderId="34" xfId="0" applyNumberFormat="1" applyFont="1" applyBorder="1" applyAlignment="1">
      <alignment horizontal="center"/>
    </xf>
    <xf numFmtId="9" fontId="4" fillId="0" borderId="34" xfId="55" applyFont="1" applyBorder="1" applyAlignment="1">
      <alignment horizontal="center"/>
    </xf>
    <xf numFmtId="9" fontId="4" fillId="0" borderId="35" xfId="55" applyFont="1" applyBorder="1" applyAlignment="1">
      <alignment horizontal="center"/>
    </xf>
    <xf numFmtId="9" fontId="4" fillId="0" borderId="36" xfId="55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top" wrapText="1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72" xfId="0" applyNumberFormat="1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4" fontId="2" fillId="0" borderId="49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49" fontId="2" fillId="0" borderId="13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2" fontId="2" fillId="0" borderId="13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2114550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7667625" y="323850"/>
          <a:ext cx="7810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0503177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65"/>
  <sheetViews>
    <sheetView tabSelected="1" view="pageBreakPreview" zoomScaleSheetLayoutView="100" zoomScalePageLayoutView="0" workbookViewId="0" topLeftCell="A28">
      <selection activeCell="A55" sqref="A55:DD55"/>
    </sheetView>
  </sheetViews>
  <sheetFormatPr defaultColWidth="0.875" defaultRowHeight="12.75"/>
  <cols>
    <col min="1" max="107" width="0.875" style="2" customWidth="1"/>
    <col min="108" max="108" width="2.25390625" style="2" customWidth="1"/>
    <col min="109" max="16384" width="0.875" style="2" customWidth="1"/>
  </cols>
  <sheetData>
    <row r="1" ht="3" customHeight="1"/>
    <row r="2" spans="1:92" ht="12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6"/>
      <c r="CN2" s="4"/>
    </row>
    <row r="3" spans="1:108" ht="12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8"/>
      <c r="CN3" s="67" t="s">
        <v>1</v>
      </c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9"/>
    </row>
    <row r="4" spans="90:108" ht="11.25">
      <c r="CL4" s="5" t="s">
        <v>2</v>
      </c>
      <c r="CN4" s="70" t="s">
        <v>11</v>
      </c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2"/>
    </row>
    <row r="5" spans="34:108" ht="11.25">
      <c r="AH5" s="5" t="s">
        <v>524</v>
      </c>
      <c r="AI5" s="77" t="s">
        <v>547</v>
      </c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63">
        <v>20</v>
      </c>
      <c r="BC5" s="63"/>
      <c r="BD5" s="63"/>
      <c r="BE5" s="63"/>
      <c r="BF5" s="59" t="s">
        <v>553</v>
      </c>
      <c r="BG5" s="59"/>
      <c r="BH5" s="59"/>
      <c r="BI5" s="2" t="s">
        <v>3</v>
      </c>
      <c r="CL5" s="5" t="s">
        <v>4</v>
      </c>
      <c r="CN5" s="60" t="s">
        <v>551</v>
      </c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2"/>
    </row>
    <row r="6" spans="1:108" ht="11.25">
      <c r="A6" s="2" t="s">
        <v>525</v>
      </c>
      <c r="CN6" s="79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1"/>
    </row>
    <row r="7" spans="1:108" ht="11.25">
      <c r="A7" s="2" t="s">
        <v>526</v>
      </c>
      <c r="CN7" s="79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1"/>
    </row>
    <row r="8" spans="1:108" ht="11.25">
      <c r="A8" s="2" t="s">
        <v>527</v>
      </c>
      <c r="CL8" s="5" t="s">
        <v>5</v>
      </c>
      <c r="CN8" s="76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</row>
    <row r="9" spans="1:108" ht="11.25">
      <c r="A9" s="2" t="s">
        <v>528</v>
      </c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CL9" s="5"/>
      <c r="CN9" s="73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5"/>
    </row>
    <row r="10" spans="1:108" ht="15" customHeight="1">
      <c r="A10" s="2" t="s">
        <v>529</v>
      </c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CL10" s="5"/>
      <c r="CN10" s="79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1"/>
    </row>
    <row r="11" spans="1:108" ht="11.25">
      <c r="A11" s="2" t="s">
        <v>530</v>
      </c>
      <c r="U11" s="82" t="s">
        <v>546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CL11" s="5" t="s">
        <v>531</v>
      </c>
      <c r="CN11" s="76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8"/>
    </row>
    <row r="12" spans="1:108" ht="15" customHeight="1">
      <c r="A12" s="2" t="s">
        <v>6</v>
      </c>
      <c r="CN12" s="73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5"/>
    </row>
    <row r="13" spans="1:108" ht="15" customHeight="1">
      <c r="A13" s="63" t="s">
        <v>12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4" t="s">
        <v>457</v>
      </c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CL13" s="5" t="s">
        <v>7</v>
      </c>
      <c r="CN13" s="76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8"/>
    </row>
    <row r="14" spans="1:108" ht="13.5" customHeight="1">
      <c r="A14" s="2" t="s">
        <v>552</v>
      </c>
      <c r="CN14" s="84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6"/>
    </row>
    <row r="15" spans="1:108" ht="13.5" customHeight="1" thickBot="1">
      <c r="A15" s="2" t="s">
        <v>8</v>
      </c>
      <c r="CL15" s="5" t="s">
        <v>9</v>
      </c>
      <c r="CN15" s="87" t="s">
        <v>10</v>
      </c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9"/>
    </row>
    <row r="16" spans="1:108" ht="13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</row>
    <row r="17" spans="1:108" ht="13.5" customHeight="1">
      <c r="A17" s="57" t="s">
        <v>537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</row>
    <row r="18" spans="1:108" ht="13.5" customHeight="1">
      <c r="A18" s="57" t="s">
        <v>538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</row>
    <row r="19" spans="1:108" ht="13.5" customHeight="1">
      <c r="A19" s="57" t="s">
        <v>539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</row>
    <row r="20" spans="1:108" ht="13.5" customHeight="1">
      <c r="A20" s="57" t="s">
        <v>540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</row>
    <row r="21" spans="1:108" ht="13.5" customHeight="1">
      <c r="A21" s="57" t="s">
        <v>444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</row>
    <row r="22" spans="1:108" ht="13.5" customHeight="1">
      <c r="A22" s="57" t="s">
        <v>532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</row>
    <row r="23" spans="1:108" ht="13.5" customHeight="1">
      <c r="A23" s="57" t="s">
        <v>533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</row>
    <row r="24" spans="1:108" ht="13.5" customHeight="1">
      <c r="A24" s="57" t="s">
        <v>541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</row>
    <row r="25" spans="1:108" ht="13.5" customHeight="1">
      <c r="A25" s="57" t="s">
        <v>445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</row>
    <row r="26" spans="1:108" ht="13.5" customHeight="1">
      <c r="A26" s="57" t="s">
        <v>446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</row>
    <row r="27" spans="1:108" ht="13.5" customHeight="1">
      <c r="A27" s="57" t="s">
        <v>447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</row>
    <row r="28" spans="1:108" ht="13.5" customHeight="1">
      <c r="A28" s="57" t="s">
        <v>448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</row>
    <row r="29" spans="1:108" ht="13.5" customHeight="1">
      <c r="A29" s="57" t="s">
        <v>449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</row>
    <row r="30" spans="1:108" ht="13.5" customHeight="1">
      <c r="A30" s="57" t="s">
        <v>450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</row>
    <row r="31" spans="1:108" ht="13.5" customHeight="1">
      <c r="A31" s="57" t="s">
        <v>451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</row>
    <row r="32" spans="1:108" ht="13.5" customHeight="1">
      <c r="A32" s="57" t="s">
        <v>452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</row>
    <row r="33" spans="1:108" ht="13.5" customHeight="1">
      <c r="A33" s="57" t="s">
        <v>453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</row>
    <row r="34" spans="1:108" ht="13.5" customHeight="1">
      <c r="A34" s="57" t="s">
        <v>454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</row>
    <row r="35" spans="1:108" ht="13.5" customHeight="1">
      <c r="A35" s="57" t="s">
        <v>455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</row>
    <row r="36" spans="1:108" ht="13.5" customHeight="1">
      <c r="A36" s="57" t="s">
        <v>456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</row>
    <row r="37" spans="1:108" ht="13.5" customHeight="1">
      <c r="A37" s="57" t="s">
        <v>545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</row>
    <row r="38" spans="1:108" ht="13.5" customHeight="1">
      <c r="A38" s="57" t="s">
        <v>542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</row>
    <row r="39" spans="1:108" ht="13.5" customHeight="1">
      <c r="A39" s="57" t="s">
        <v>443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</row>
    <row r="40" spans="1:108" ht="13.5" customHeight="1">
      <c r="A40" s="52" t="s">
        <v>442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</row>
    <row r="41" spans="1:108" ht="13.5" customHeight="1">
      <c r="A41" s="52" t="s">
        <v>543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</row>
    <row r="42" spans="1:108" ht="13.5" customHeight="1">
      <c r="A42" s="52" t="s">
        <v>563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</row>
    <row r="43" spans="1:108" ht="13.5" customHeight="1">
      <c r="A43" s="52" t="s">
        <v>548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</row>
    <row r="44" spans="1:108" ht="13.5" customHeight="1">
      <c r="A44" s="52" t="s">
        <v>549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</row>
    <row r="45" spans="1:108" ht="13.5" customHeight="1">
      <c r="A45" s="52" t="s">
        <v>550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</row>
    <row r="46" spans="1:108" ht="13.5" customHeight="1">
      <c r="A46" s="52" t="s">
        <v>554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</row>
    <row r="47" spans="1:108" ht="13.5" customHeight="1">
      <c r="A47" s="56" t="s">
        <v>555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</row>
    <row r="48" spans="1:108" ht="13.5" customHeight="1">
      <c r="A48" s="56" t="s">
        <v>556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</row>
    <row r="49" spans="1:108" ht="13.5" customHeight="1">
      <c r="A49" s="56" t="s">
        <v>557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</row>
    <row r="50" spans="1:108" ht="13.5" customHeight="1">
      <c r="A50" s="57" t="s">
        <v>558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</row>
    <row r="51" spans="1:108" ht="13.5" customHeight="1">
      <c r="A51" s="57" t="s">
        <v>559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</row>
    <row r="52" spans="1:108" ht="13.5" customHeight="1">
      <c r="A52" s="57" t="s">
        <v>561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</row>
    <row r="53" spans="1:108" ht="13.5" customHeight="1">
      <c r="A53" s="57" t="s">
        <v>562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</row>
    <row r="54" spans="1:108" ht="13.5" customHeight="1">
      <c r="A54" s="56" t="s">
        <v>560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</row>
    <row r="55" spans="1:108" ht="13.5" customHeight="1">
      <c r="A55" s="56" t="s">
        <v>565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</row>
    <row r="56" spans="1:108" ht="13.5" customHeight="1">
      <c r="A56" s="57" t="s">
        <v>566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</row>
    <row r="57" spans="1:65" ht="13.5" customHeight="1">
      <c r="A57" s="2" t="s">
        <v>212</v>
      </c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L57" s="82" t="s">
        <v>534</v>
      </c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</row>
    <row r="58" spans="15:65" ht="13.5" customHeight="1">
      <c r="O58" s="83" t="s">
        <v>213</v>
      </c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L58" s="83" t="s">
        <v>214</v>
      </c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</row>
    <row r="59" ht="3" customHeight="1">
      <c r="A59" s="2" t="s">
        <v>215</v>
      </c>
    </row>
    <row r="60" spans="1:71" ht="11.25">
      <c r="A60" s="2" t="s">
        <v>216</v>
      </c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</row>
    <row r="61" spans="18:108" ht="11.25">
      <c r="R61" s="49"/>
      <c r="S61" s="49"/>
      <c r="T61" s="49"/>
      <c r="U61" s="49"/>
      <c r="V61" s="83" t="s">
        <v>213</v>
      </c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49"/>
      <c r="AQ61" s="49"/>
      <c r="AR61" s="83" t="s">
        <v>214</v>
      </c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49"/>
      <c r="BU61" s="49"/>
      <c r="BV61" s="49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49"/>
      <c r="DA61" s="49"/>
      <c r="DB61" s="49"/>
      <c r="DC61" s="49"/>
      <c r="DD61" s="49"/>
    </row>
    <row r="62" spans="75:103" ht="11.25"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</row>
    <row r="63" spans="1:69" ht="11.25">
      <c r="A63" s="2" t="s">
        <v>535</v>
      </c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P63" s="82" t="s">
        <v>417</v>
      </c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</row>
    <row r="64" spans="1:108" ht="11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83" t="s">
        <v>213</v>
      </c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O64" s="49"/>
      <c r="AP64" s="83" t="s">
        <v>214</v>
      </c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</row>
    <row r="65" spans="1:35" ht="11.25">
      <c r="A65" s="90" t="s">
        <v>219</v>
      </c>
      <c r="B65" s="90"/>
      <c r="C65" s="77" t="s">
        <v>544</v>
      </c>
      <c r="D65" s="77"/>
      <c r="E65" s="77"/>
      <c r="F65" s="77"/>
      <c r="G65" s="63" t="s">
        <v>219</v>
      </c>
      <c r="H65" s="63"/>
      <c r="I65" s="77" t="s">
        <v>564</v>
      </c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63">
        <v>20</v>
      </c>
      <c r="AB65" s="63"/>
      <c r="AC65" s="63"/>
      <c r="AD65" s="63"/>
      <c r="AE65" s="59" t="s">
        <v>553</v>
      </c>
      <c r="AF65" s="59"/>
      <c r="AG65" s="59"/>
      <c r="AH65" s="59"/>
      <c r="AI65" s="2" t="s">
        <v>3</v>
      </c>
    </row>
  </sheetData>
  <sheetProtection/>
  <mergeCells count="67">
    <mergeCell ref="S64:AL64"/>
    <mergeCell ref="AP64:BQ64"/>
    <mergeCell ref="A65:B65"/>
    <mergeCell ref="C65:F65"/>
    <mergeCell ref="G65:H65"/>
    <mergeCell ref="I65:Z65"/>
    <mergeCell ref="AA65:AD65"/>
    <mergeCell ref="AE65:AH65"/>
    <mergeCell ref="A19:DD19"/>
    <mergeCell ref="V60:AO60"/>
    <mergeCell ref="AR60:BS60"/>
    <mergeCell ref="V61:AO61"/>
    <mergeCell ref="AR61:BS61"/>
    <mergeCell ref="S63:AL63"/>
    <mergeCell ref="AP63:BQ63"/>
    <mergeCell ref="A52:DD52"/>
    <mergeCell ref="A53:DD53"/>
    <mergeCell ref="CN6:DD8"/>
    <mergeCell ref="CN9:DD11"/>
    <mergeCell ref="U11:BX11"/>
    <mergeCell ref="O57:AH57"/>
    <mergeCell ref="AL57:BM57"/>
    <mergeCell ref="O58:AH58"/>
    <mergeCell ref="AL58:BM58"/>
    <mergeCell ref="A56:DD56"/>
    <mergeCell ref="CN14:DD14"/>
    <mergeCell ref="CN15:DD15"/>
    <mergeCell ref="A2:CM2"/>
    <mergeCell ref="CN3:DD3"/>
    <mergeCell ref="CN4:DD4"/>
    <mergeCell ref="A23:DD23"/>
    <mergeCell ref="CN12:DD13"/>
    <mergeCell ref="A36:DD36"/>
    <mergeCell ref="A29:DD29"/>
    <mergeCell ref="A20:DD20"/>
    <mergeCell ref="A21:DD21"/>
    <mergeCell ref="AI5:BA5"/>
    <mergeCell ref="A24:DD24"/>
    <mergeCell ref="A16:DD16"/>
    <mergeCell ref="A17:DD17"/>
    <mergeCell ref="A18:DD18"/>
    <mergeCell ref="BF5:BH5"/>
    <mergeCell ref="CN5:DD5"/>
    <mergeCell ref="A22:DD22"/>
    <mergeCell ref="A13:AD13"/>
    <mergeCell ref="AE13:BX13"/>
    <mergeCell ref="BB5:BE5"/>
    <mergeCell ref="A33:DD33"/>
    <mergeCell ref="A37:DD37"/>
    <mergeCell ref="A25:DD25"/>
    <mergeCell ref="A26:DD26"/>
    <mergeCell ref="A27:DD27"/>
    <mergeCell ref="A35:DD35"/>
    <mergeCell ref="A31:DD31"/>
    <mergeCell ref="A30:DD30"/>
    <mergeCell ref="A28:DD28"/>
    <mergeCell ref="A32:DD32"/>
    <mergeCell ref="A48:DD48"/>
    <mergeCell ref="A50:DD50"/>
    <mergeCell ref="A54:DD54"/>
    <mergeCell ref="A55:DD55"/>
    <mergeCell ref="A34:DD34"/>
    <mergeCell ref="A51:DD51"/>
    <mergeCell ref="A47:DD47"/>
    <mergeCell ref="A49:DD49"/>
    <mergeCell ref="A38:DD38"/>
    <mergeCell ref="A39:DD39"/>
  </mergeCells>
  <printOptions/>
  <pageMargins left="0.7874015748031497" right="0" top="0.1968503937007874" bottom="0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D46"/>
  <sheetViews>
    <sheetView view="pageBreakPreview" zoomScaleSheetLayoutView="100" zoomScalePageLayoutView="0" workbookViewId="0" topLeftCell="A1">
      <selection activeCell="A29" sqref="A29:AD29"/>
    </sheetView>
  </sheetViews>
  <sheetFormatPr defaultColWidth="0.875" defaultRowHeight="12.75"/>
  <cols>
    <col min="1" max="24" width="0.875" style="11" customWidth="1"/>
    <col min="25" max="25" width="0.74609375" style="11" customWidth="1"/>
    <col min="26" max="28" width="0.875" style="11" hidden="1" customWidth="1"/>
    <col min="29" max="29" width="0.2421875" style="11" hidden="1" customWidth="1"/>
    <col min="30" max="30" width="0.875" style="11" hidden="1" customWidth="1"/>
    <col min="31" max="35" width="0.875" style="11" customWidth="1"/>
    <col min="36" max="36" width="0.37109375" style="11" customWidth="1"/>
    <col min="37" max="37" width="0.875" style="11" hidden="1" customWidth="1"/>
    <col min="38" max="38" width="0.12890625" style="11" customWidth="1"/>
    <col min="39" max="44" width="0.875" style="11" customWidth="1"/>
    <col min="45" max="45" width="2.625" style="11" customWidth="1"/>
    <col min="46" max="51" width="0.875" style="11" customWidth="1"/>
    <col min="52" max="52" width="3.625" style="11" customWidth="1"/>
    <col min="53" max="58" width="0.875" style="11" customWidth="1"/>
    <col min="59" max="59" width="2.375" style="11" customWidth="1"/>
    <col min="60" max="65" width="0.875" style="11" customWidth="1"/>
    <col min="66" max="66" width="1.25" style="11" customWidth="1"/>
    <col min="67" max="72" width="0.875" style="11" customWidth="1"/>
    <col min="73" max="73" width="3.625" style="11" customWidth="1"/>
    <col min="74" max="93" width="0.875" style="11" customWidth="1"/>
    <col min="94" max="94" width="0.2421875" style="11" customWidth="1"/>
    <col min="95" max="99" width="0.875" style="11" customWidth="1"/>
    <col min="100" max="100" width="0.74609375" style="11" customWidth="1"/>
    <col min="101" max="101" width="0.875" style="11" hidden="1" customWidth="1"/>
    <col min="102" max="16384" width="0.875" style="11" customWidth="1"/>
  </cols>
  <sheetData>
    <row r="1" spans="75:108" ht="10.5" thickBot="1">
      <c r="BW1" s="11" t="s">
        <v>62</v>
      </c>
      <c r="CQ1" s="248" t="s">
        <v>209</v>
      </c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50"/>
    </row>
    <row r="3" spans="1:108" ht="9.75">
      <c r="A3" s="251" t="s">
        <v>196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</row>
    <row r="4" spans="1:108" ht="9.75">
      <c r="A4" s="251" t="s">
        <v>427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</row>
    <row r="5" ht="9.75" customHeight="1"/>
    <row r="6" spans="1:108" ht="21.75" customHeight="1">
      <c r="A6" s="252" t="s">
        <v>197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3"/>
      <c r="AE6" s="259" t="s">
        <v>90</v>
      </c>
      <c r="AF6" s="252"/>
      <c r="AG6" s="252"/>
      <c r="AH6" s="252"/>
      <c r="AI6" s="252"/>
      <c r="AJ6" s="252"/>
      <c r="AK6" s="252"/>
      <c r="AL6" s="253"/>
      <c r="AM6" s="259" t="s">
        <v>198</v>
      </c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3"/>
      <c r="BA6" s="256" t="s">
        <v>92</v>
      </c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8"/>
      <c r="CC6" s="256" t="s">
        <v>199</v>
      </c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</row>
    <row r="7" spans="1:108" ht="42.75" customHeight="1">
      <c r="A7" s="518"/>
      <c r="B7" s="518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9"/>
      <c r="AE7" s="520"/>
      <c r="AF7" s="518"/>
      <c r="AG7" s="518"/>
      <c r="AH7" s="518"/>
      <c r="AI7" s="518"/>
      <c r="AJ7" s="518"/>
      <c r="AK7" s="518"/>
      <c r="AL7" s="519"/>
      <c r="AM7" s="260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5"/>
      <c r="BA7" s="256" t="s">
        <v>303</v>
      </c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8"/>
      <c r="BO7" s="256" t="s">
        <v>200</v>
      </c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8"/>
      <c r="CC7" s="256" t="s">
        <v>303</v>
      </c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8"/>
      <c r="CQ7" s="256" t="s">
        <v>200</v>
      </c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</row>
    <row r="8" spans="1:108" ht="84.75" customHeight="1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5"/>
      <c r="AE8" s="260"/>
      <c r="AF8" s="254"/>
      <c r="AG8" s="254"/>
      <c r="AH8" s="254"/>
      <c r="AI8" s="254"/>
      <c r="AJ8" s="254"/>
      <c r="AK8" s="254"/>
      <c r="AL8" s="255"/>
      <c r="AM8" s="256" t="s">
        <v>201</v>
      </c>
      <c r="AN8" s="257"/>
      <c r="AO8" s="257"/>
      <c r="AP8" s="257"/>
      <c r="AQ8" s="257"/>
      <c r="AR8" s="257"/>
      <c r="AS8" s="258"/>
      <c r="AT8" s="256" t="s">
        <v>202</v>
      </c>
      <c r="AU8" s="257"/>
      <c r="AV8" s="257"/>
      <c r="AW8" s="257"/>
      <c r="AX8" s="257"/>
      <c r="AY8" s="257"/>
      <c r="AZ8" s="258"/>
      <c r="BA8" s="256" t="s">
        <v>203</v>
      </c>
      <c r="BB8" s="257"/>
      <c r="BC8" s="257"/>
      <c r="BD8" s="257"/>
      <c r="BE8" s="257"/>
      <c r="BF8" s="257"/>
      <c r="BG8" s="258"/>
      <c r="BH8" s="256" t="s">
        <v>204</v>
      </c>
      <c r="BI8" s="257"/>
      <c r="BJ8" s="257"/>
      <c r="BK8" s="257"/>
      <c r="BL8" s="257"/>
      <c r="BM8" s="257"/>
      <c r="BN8" s="258"/>
      <c r="BO8" s="256" t="s">
        <v>203</v>
      </c>
      <c r="BP8" s="257"/>
      <c r="BQ8" s="257"/>
      <c r="BR8" s="257"/>
      <c r="BS8" s="257"/>
      <c r="BT8" s="257"/>
      <c r="BU8" s="258"/>
      <c r="BV8" s="256" t="s">
        <v>204</v>
      </c>
      <c r="BW8" s="257"/>
      <c r="BX8" s="257"/>
      <c r="BY8" s="257"/>
      <c r="BZ8" s="257"/>
      <c r="CA8" s="257"/>
      <c r="CB8" s="258"/>
      <c r="CC8" s="256" t="s">
        <v>205</v>
      </c>
      <c r="CD8" s="257"/>
      <c r="CE8" s="257"/>
      <c r="CF8" s="257"/>
      <c r="CG8" s="257"/>
      <c r="CH8" s="257"/>
      <c r="CI8" s="258"/>
      <c r="CJ8" s="256" t="s">
        <v>206</v>
      </c>
      <c r="CK8" s="257"/>
      <c r="CL8" s="257"/>
      <c r="CM8" s="257"/>
      <c r="CN8" s="257"/>
      <c r="CO8" s="257"/>
      <c r="CP8" s="258"/>
      <c r="CQ8" s="256" t="s">
        <v>205</v>
      </c>
      <c r="CR8" s="257"/>
      <c r="CS8" s="257"/>
      <c r="CT8" s="257"/>
      <c r="CU8" s="257"/>
      <c r="CV8" s="257"/>
      <c r="CW8" s="258"/>
      <c r="CX8" s="256" t="s">
        <v>206</v>
      </c>
      <c r="CY8" s="257"/>
      <c r="CZ8" s="257"/>
      <c r="DA8" s="257"/>
      <c r="DB8" s="257"/>
      <c r="DC8" s="257"/>
      <c r="DD8" s="257"/>
    </row>
    <row r="9" spans="1:108" ht="10.5" thickBot="1">
      <c r="A9" s="238">
        <v>1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9"/>
      <c r="AE9" s="230">
        <v>2</v>
      </c>
      <c r="AF9" s="231"/>
      <c r="AG9" s="231"/>
      <c r="AH9" s="231"/>
      <c r="AI9" s="231"/>
      <c r="AJ9" s="231"/>
      <c r="AK9" s="231"/>
      <c r="AL9" s="243"/>
      <c r="AM9" s="230">
        <v>3</v>
      </c>
      <c r="AN9" s="231"/>
      <c r="AO9" s="231"/>
      <c r="AP9" s="231"/>
      <c r="AQ9" s="231"/>
      <c r="AR9" s="231"/>
      <c r="AS9" s="243"/>
      <c r="AT9" s="230">
        <v>4</v>
      </c>
      <c r="AU9" s="231"/>
      <c r="AV9" s="231"/>
      <c r="AW9" s="231"/>
      <c r="AX9" s="231"/>
      <c r="AY9" s="231"/>
      <c r="AZ9" s="243"/>
      <c r="BA9" s="230">
        <v>5</v>
      </c>
      <c r="BB9" s="231"/>
      <c r="BC9" s="231"/>
      <c r="BD9" s="231"/>
      <c r="BE9" s="231"/>
      <c r="BF9" s="231"/>
      <c r="BG9" s="243"/>
      <c r="BH9" s="230">
        <v>6</v>
      </c>
      <c r="BI9" s="231"/>
      <c r="BJ9" s="231"/>
      <c r="BK9" s="231"/>
      <c r="BL9" s="231"/>
      <c r="BM9" s="231"/>
      <c r="BN9" s="243"/>
      <c r="BO9" s="230">
        <v>7</v>
      </c>
      <c r="BP9" s="231"/>
      <c r="BQ9" s="231"/>
      <c r="BR9" s="231"/>
      <c r="BS9" s="231"/>
      <c r="BT9" s="231"/>
      <c r="BU9" s="243"/>
      <c r="BV9" s="230">
        <v>8</v>
      </c>
      <c r="BW9" s="231"/>
      <c r="BX9" s="231"/>
      <c r="BY9" s="231"/>
      <c r="BZ9" s="231"/>
      <c r="CA9" s="231"/>
      <c r="CB9" s="243"/>
      <c r="CC9" s="230">
        <v>9</v>
      </c>
      <c r="CD9" s="231"/>
      <c r="CE9" s="231"/>
      <c r="CF9" s="231"/>
      <c r="CG9" s="231"/>
      <c r="CH9" s="231"/>
      <c r="CI9" s="243"/>
      <c r="CJ9" s="230">
        <v>10</v>
      </c>
      <c r="CK9" s="231"/>
      <c r="CL9" s="231"/>
      <c r="CM9" s="231"/>
      <c r="CN9" s="231"/>
      <c r="CO9" s="231"/>
      <c r="CP9" s="243"/>
      <c r="CQ9" s="230">
        <v>11</v>
      </c>
      <c r="CR9" s="231"/>
      <c r="CS9" s="231"/>
      <c r="CT9" s="231"/>
      <c r="CU9" s="231"/>
      <c r="CV9" s="231"/>
      <c r="CW9" s="243"/>
      <c r="CX9" s="230">
        <v>12</v>
      </c>
      <c r="CY9" s="231"/>
      <c r="CZ9" s="231"/>
      <c r="DA9" s="231"/>
      <c r="DB9" s="231"/>
      <c r="DC9" s="231"/>
      <c r="DD9" s="231"/>
    </row>
    <row r="10" spans="1:108" ht="15" customHeight="1" thickBot="1">
      <c r="A10" s="215" t="s">
        <v>96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517" t="s">
        <v>97</v>
      </c>
      <c r="AF10" s="241"/>
      <c r="AG10" s="241"/>
      <c r="AH10" s="241"/>
      <c r="AI10" s="241"/>
      <c r="AJ10" s="241"/>
      <c r="AK10" s="241"/>
      <c r="AL10" s="247"/>
      <c r="AM10" s="235"/>
      <c r="AN10" s="233"/>
      <c r="AO10" s="233"/>
      <c r="AP10" s="233"/>
      <c r="AQ10" s="233"/>
      <c r="AR10" s="233"/>
      <c r="AS10" s="234"/>
      <c r="AT10" s="235"/>
      <c r="AU10" s="233"/>
      <c r="AV10" s="233"/>
      <c r="AW10" s="233"/>
      <c r="AX10" s="233"/>
      <c r="AY10" s="233"/>
      <c r="AZ10" s="234"/>
      <c r="BA10" s="235"/>
      <c r="BB10" s="233"/>
      <c r="BC10" s="233"/>
      <c r="BD10" s="233"/>
      <c r="BE10" s="233"/>
      <c r="BF10" s="233"/>
      <c r="BG10" s="234"/>
      <c r="BH10" s="235"/>
      <c r="BI10" s="233"/>
      <c r="BJ10" s="233"/>
      <c r="BK10" s="233"/>
      <c r="BL10" s="233"/>
      <c r="BM10" s="233"/>
      <c r="BN10" s="234"/>
      <c r="BO10" s="235"/>
      <c r="BP10" s="233"/>
      <c r="BQ10" s="233"/>
      <c r="BR10" s="233"/>
      <c r="BS10" s="233"/>
      <c r="BT10" s="233"/>
      <c r="BU10" s="234"/>
      <c r="BV10" s="235"/>
      <c r="BW10" s="233"/>
      <c r="BX10" s="233"/>
      <c r="BY10" s="233"/>
      <c r="BZ10" s="233"/>
      <c r="CA10" s="233"/>
      <c r="CB10" s="234"/>
      <c r="CC10" s="235"/>
      <c r="CD10" s="233"/>
      <c r="CE10" s="233"/>
      <c r="CF10" s="233"/>
      <c r="CG10" s="233"/>
      <c r="CH10" s="233"/>
      <c r="CI10" s="234"/>
      <c r="CJ10" s="235"/>
      <c r="CK10" s="233"/>
      <c r="CL10" s="233"/>
      <c r="CM10" s="233"/>
      <c r="CN10" s="233"/>
      <c r="CO10" s="233"/>
      <c r="CP10" s="234"/>
      <c r="CQ10" s="235"/>
      <c r="CR10" s="233"/>
      <c r="CS10" s="233"/>
      <c r="CT10" s="233"/>
      <c r="CU10" s="233"/>
      <c r="CV10" s="233"/>
      <c r="CW10" s="234"/>
      <c r="CX10" s="235"/>
      <c r="CY10" s="233"/>
      <c r="CZ10" s="233"/>
      <c r="DA10" s="233"/>
      <c r="DB10" s="233"/>
      <c r="DC10" s="233"/>
      <c r="DD10" s="236"/>
    </row>
    <row r="11" spans="1:108" ht="15" customHeight="1">
      <c r="A11" s="512" t="s">
        <v>164</v>
      </c>
      <c r="B11" s="512"/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2"/>
      <c r="U11" s="512"/>
      <c r="V11" s="512"/>
      <c r="W11" s="512"/>
      <c r="X11" s="512"/>
      <c r="Y11" s="512"/>
      <c r="Z11" s="512"/>
      <c r="AA11" s="512"/>
      <c r="AB11" s="512"/>
      <c r="AC11" s="512"/>
      <c r="AD11" s="512"/>
      <c r="AE11" s="503"/>
      <c r="AF11" s="504"/>
      <c r="AG11" s="504"/>
      <c r="AH11" s="504"/>
      <c r="AI11" s="504"/>
      <c r="AJ11" s="504"/>
      <c r="AK11" s="504"/>
      <c r="AL11" s="505"/>
      <c r="AM11" s="498">
        <v>466500</v>
      </c>
      <c r="AN11" s="339"/>
      <c r="AO11" s="339"/>
      <c r="AP11" s="339"/>
      <c r="AQ11" s="339"/>
      <c r="AR11" s="339"/>
      <c r="AS11" s="499"/>
      <c r="AT11" s="498">
        <v>745110</v>
      </c>
      <c r="AU11" s="339"/>
      <c r="AV11" s="339"/>
      <c r="AW11" s="339"/>
      <c r="AX11" s="339"/>
      <c r="AY11" s="339"/>
      <c r="AZ11" s="499"/>
      <c r="BA11" s="498">
        <v>519726</v>
      </c>
      <c r="BB11" s="339"/>
      <c r="BC11" s="339"/>
      <c r="BD11" s="339"/>
      <c r="BE11" s="339"/>
      <c r="BF11" s="339"/>
      <c r="BG11" s="499"/>
      <c r="BH11" s="513">
        <f>BA11/AM11*100%</f>
        <v>1.114096463022508</v>
      </c>
      <c r="BI11" s="339"/>
      <c r="BJ11" s="339"/>
      <c r="BK11" s="339"/>
      <c r="BL11" s="339"/>
      <c r="BM11" s="339"/>
      <c r="BN11" s="499"/>
      <c r="BO11" s="498">
        <v>745110</v>
      </c>
      <c r="BP11" s="339"/>
      <c r="BQ11" s="339"/>
      <c r="BR11" s="339"/>
      <c r="BS11" s="339"/>
      <c r="BT11" s="339"/>
      <c r="BU11" s="499"/>
      <c r="BV11" s="514">
        <f>BO11/AT11*100%</f>
        <v>1</v>
      </c>
      <c r="BW11" s="515"/>
      <c r="BX11" s="515"/>
      <c r="BY11" s="515"/>
      <c r="BZ11" s="515"/>
      <c r="CA11" s="515"/>
      <c r="CB11" s="516"/>
      <c r="CC11" s="235">
        <f>(BA11/AM11)*100</f>
        <v>111.4096463022508</v>
      </c>
      <c r="CD11" s="233"/>
      <c r="CE11" s="233"/>
      <c r="CF11" s="233"/>
      <c r="CG11" s="233"/>
      <c r="CH11" s="233"/>
      <c r="CI11" s="234"/>
      <c r="CJ11" s="235">
        <f>BA11/AT11*100</f>
        <v>69.75158030357935</v>
      </c>
      <c r="CK11" s="233"/>
      <c r="CL11" s="233"/>
      <c r="CM11" s="233"/>
      <c r="CN11" s="233"/>
      <c r="CO11" s="233"/>
      <c r="CP11" s="234"/>
      <c r="CQ11" s="235">
        <f>BO11/AM11*100</f>
        <v>159.72347266881027</v>
      </c>
      <c r="CR11" s="233"/>
      <c r="CS11" s="233"/>
      <c r="CT11" s="233"/>
      <c r="CU11" s="233"/>
      <c r="CV11" s="233"/>
      <c r="CW11" s="234"/>
      <c r="CX11" s="235">
        <f>BO11/AT11*100</f>
        <v>100</v>
      </c>
      <c r="CY11" s="233"/>
      <c r="CZ11" s="233"/>
      <c r="DA11" s="233"/>
      <c r="DB11" s="233"/>
      <c r="DC11" s="233"/>
      <c r="DD11" s="236"/>
    </row>
    <row r="12" spans="1:108" ht="15" customHeight="1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493"/>
      <c r="AF12" s="218"/>
      <c r="AG12" s="218"/>
      <c r="AH12" s="218"/>
      <c r="AI12" s="218"/>
      <c r="AJ12" s="218"/>
      <c r="AK12" s="218"/>
      <c r="AL12" s="219"/>
      <c r="AM12" s="227"/>
      <c r="AN12" s="225"/>
      <c r="AO12" s="225"/>
      <c r="AP12" s="225"/>
      <c r="AQ12" s="225"/>
      <c r="AR12" s="225"/>
      <c r="AS12" s="226"/>
      <c r="AT12" s="227"/>
      <c r="AU12" s="225"/>
      <c r="AV12" s="225"/>
      <c r="AW12" s="225"/>
      <c r="AX12" s="225"/>
      <c r="AY12" s="225"/>
      <c r="AZ12" s="226"/>
      <c r="BA12" s="227"/>
      <c r="BB12" s="225"/>
      <c r="BC12" s="225"/>
      <c r="BD12" s="225"/>
      <c r="BE12" s="225"/>
      <c r="BF12" s="225"/>
      <c r="BG12" s="226"/>
      <c r="BH12" s="227"/>
      <c r="BI12" s="225"/>
      <c r="BJ12" s="225"/>
      <c r="BK12" s="225"/>
      <c r="BL12" s="225"/>
      <c r="BM12" s="225"/>
      <c r="BN12" s="226"/>
      <c r="BO12" s="227"/>
      <c r="BP12" s="225"/>
      <c r="BQ12" s="225"/>
      <c r="BR12" s="225"/>
      <c r="BS12" s="225"/>
      <c r="BT12" s="225"/>
      <c r="BU12" s="226"/>
      <c r="BV12" s="227"/>
      <c r="BW12" s="225"/>
      <c r="BX12" s="225"/>
      <c r="BY12" s="225"/>
      <c r="BZ12" s="225"/>
      <c r="CA12" s="225"/>
      <c r="CB12" s="226"/>
      <c r="CC12" s="227"/>
      <c r="CD12" s="225"/>
      <c r="CE12" s="225"/>
      <c r="CF12" s="225"/>
      <c r="CG12" s="225"/>
      <c r="CH12" s="225"/>
      <c r="CI12" s="226"/>
      <c r="CJ12" s="227"/>
      <c r="CK12" s="225"/>
      <c r="CL12" s="225"/>
      <c r="CM12" s="225"/>
      <c r="CN12" s="225"/>
      <c r="CO12" s="225"/>
      <c r="CP12" s="226"/>
      <c r="CQ12" s="227"/>
      <c r="CR12" s="225"/>
      <c r="CS12" s="225"/>
      <c r="CT12" s="225"/>
      <c r="CU12" s="225"/>
      <c r="CV12" s="225"/>
      <c r="CW12" s="226"/>
      <c r="CX12" s="227"/>
      <c r="CY12" s="225"/>
      <c r="CZ12" s="225"/>
      <c r="DA12" s="225"/>
      <c r="DB12" s="225"/>
      <c r="DC12" s="225"/>
      <c r="DD12" s="228"/>
    </row>
    <row r="13" spans="1:108" ht="15" customHeight="1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493"/>
      <c r="AF13" s="218"/>
      <c r="AG13" s="218"/>
      <c r="AH13" s="218"/>
      <c r="AI13" s="218"/>
      <c r="AJ13" s="218"/>
      <c r="AK13" s="218"/>
      <c r="AL13" s="219"/>
      <c r="AM13" s="227"/>
      <c r="AN13" s="225"/>
      <c r="AO13" s="225"/>
      <c r="AP13" s="225"/>
      <c r="AQ13" s="225"/>
      <c r="AR13" s="225"/>
      <c r="AS13" s="226"/>
      <c r="AT13" s="227"/>
      <c r="AU13" s="225"/>
      <c r="AV13" s="225"/>
      <c r="AW13" s="225"/>
      <c r="AX13" s="225"/>
      <c r="AY13" s="225"/>
      <c r="AZ13" s="226"/>
      <c r="BA13" s="227"/>
      <c r="BB13" s="225"/>
      <c r="BC13" s="225"/>
      <c r="BD13" s="225"/>
      <c r="BE13" s="225"/>
      <c r="BF13" s="225"/>
      <c r="BG13" s="226"/>
      <c r="BH13" s="227"/>
      <c r="BI13" s="225"/>
      <c r="BJ13" s="225"/>
      <c r="BK13" s="225"/>
      <c r="BL13" s="225"/>
      <c r="BM13" s="225"/>
      <c r="BN13" s="226"/>
      <c r="BO13" s="227"/>
      <c r="BP13" s="225"/>
      <c r="BQ13" s="225"/>
      <c r="BR13" s="225"/>
      <c r="BS13" s="225"/>
      <c r="BT13" s="225"/>
      <c r="BU13" s="226"/>
      <c r="BV13" s="227"/>
      <c r="BW13" s="225"/>
      <c r="BX13" s="225"/>
      <c r="BY13" s="225"/>
      <c r="BZ13" s="225"/>
      <c r="CA13" s="225"/>
      <c r="CB13" s="226"/>
      <c r="CC13" s="227"/>
      <c r="CD13" s="225"/>
      <c r="CE13" s="225"/>
      <c r="CF13" s="225"/>
      <c r="CG13" s="225"/>
      <c r="CH13" s="225"/>
      <c r="CI13" s="226"/>
      <c r="CJ13" s="227"/>
      <c r="CK13" s="225"/>
      <c r="CL13" s="225"/>
      <c r="CM13" s="225"/>
      <c r="CN13" s="225"/>
      <c r="CO13" s="225"/>
      <c r="CP13" s="226"/>
      <c r="CQ13" s="227"/>
      <c r="CR13" s="225"/>
      <c r="CS13" s="225"/>
      <c r="CT13" s="225"/>
      <c r="CU13" s="225"/>
      <c r="CV13" s="225"/>
      <c r="CW13" s="226"/>
      <c r="CX13" s="227"/>
      <c r="CY13" s="225"/>
      <c r="CZ13" s="225"/>
      <c r="DA13" s="225"/>
      <c r="DB13" s="225"/>
      <c r="DC13" s="225"/>
      <c r="DD13" s="228"/>
    </row>
    <row r="14" spans="1:108" ht="15" customHeight="1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493"/>
      <c r="AF14" s="218"/>
      <c r="AG14" s="218"/>
      <c r="AH14" s="218"/>
      <c r="AI14" s="218"/>
      <c r="AJ14" s="218"/>
      <c r="AK14" s="218"/>
      <c r="AL14" s="219"/>
      <c r="AM14" s="227"/>
      <c r="AN14" s="225"/>
      <c r="AO14" s="225"/>
      <c r="AP14" s="225"/>
      <c r="AQ14" s="225"/>
      <c r="AR14" s="225"/>
      <c r="AS14" s="226"/>
      <c r="AT14" s="227"/>
      <c r="AU14" s="225"/>
      <c r="AV14" s="225"/>
      <c r="AW14" s="225"/>
      <c r="AX14" s="225"/>
      <c r="AY14" s="225"/>
      <c r="AZ14" s="226"/>
      <c r="BA14" s="227"/>
      <c r="BB14" s="225"/>
      <c r="BC14" s="225"/>
      <c r="BD14" s="225"/>
      <c r="BE14" s="225"/>
      <c r="BF14" s="225"/>
      <c r="BG14" s="226"/>
      <c r="BH14" s="227"/>
      <c r="BI14" s="225"/>
      <c r="BJ14" s="225"/>
      <c r="BK14" s="225"/>
      <c r="BL14" s="225"/>
      <c r="BM14" s="225"/>
      <c r="BN14" s="226"/>
      <c r="BO14" s="227"/>
      <c r="BP14" s="225"/>
      <c r="BQ14" s="225"/>
      <c r="BR14" s="225"/>
      <c r="BS14" s="225"/>
      <c r="BT14" s="225"/>
      <c r="BU14" s="226"/>
      <c r="BV14" s="227"/>
      <c r="BW14" s="225"/>
      <c r="BX14" s="225"/>
      <c r="BY14" s="225"/>
      <c r="BZ14" s="225"/>
      <c r="CA14" s="225"/>
      <c r="CB14" s="226"/>
      <c r="CC14" s="227"/>
      <c r="CD14" s="225"/>
      <c r="CE14" s="225"/>
      <c r="CF14" s="225"/>
      <c r="CG14" s="225"/>
      <c r="CH14" s="225"/>
      <c r="CI14" s="226"/>
      <c r="CJ14" s="227"/>
      <c r="CK14" s="225"/>
      <c r="CL14" s="225"/>
      <c r="CM14" s="225"/>
      <c r="CN14" s="225"/>
      <c r="CO14" s="225"/>
      <c r="CP14" s="226"/>
      <c r="CQ14" s="227"/>
      <c r="CR14" s="225"/>
      <c r="CS14" s="225"/>
      <c r="CT14" s="225"/>
      <c r="CU14" s="225"/>
      <c r="CV14" s="225"/>
      <c r="CW14" s="226"/>
      <c r="CX14" s="227"/>
      <c r="CY14" s="225"/>
      <c r="CZ14" s="225"/>
      <c r="DA14" s="225"/>
      <c r="DB14" s="225"/>
      <c r="DC14" s="225"/>
      <c r="DD14" s="228"/>
    </row>
    <row r="15" spans="1:108" ht="15" customHeight="1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493"/>
      <c r="AF15" s="218"/>
      <c r="AG15" s="218"/>
      <c r="AH15" s="218"/>
      <c r="AI15" s="218"/>
      <c r="AJ15" s="218"/>
      <c r="AK15" s="218"/>
      <c r="AL15" s="219"/>
      <c r="AM15" s="227"/>
      <c r="AN15" s="225"/>
      <c r="AO15" s="225"/>
      <c r="AP15" s="225"/>
      <c r="AQ15" s="225"/>
      <c r="AR15" s="225"/>
      <c r="AS15" s="226"/>
      <c r="AT15" s="227"/>
      <c r="AU15" s="225"/>
      <c r="AV15" s="225"/>
      <c r="AW15" s="225"/>
      <c r="AX15" s="225"/>
      <c r="AY15" s="225"/>
      <c r="AZ15" s="226"/>
      <c r="BA15" s="227"/>
      <c r="BB15" s="225"/>
      <c r="BC15" s="225"/>
      <c r="BD15" s="225"/>
      <c r="BE15" s="225"/>
      <c r="BF15" s="225"/>
      <c r="BG15" s="226"/>
      <c r="BH15" s="227"/>
      <c r="BI15" s="225"/>
      <c r="BJ15" s="225"/>
      <c r="BK15" s="225"/>
      <c r="BL15" s="225"/>
      <c r="BM15" s="225"/>
      <c r="BN15" s="226"/>
      <c r="BO15" s="227"/>
      <c r="BP15" s="225"/>
      <c r="BQ15" s="225"/>
      <c r="BR15" s="225"/>
      <c r="BS15" s="225"/>
      <c r="BT15" s="225"/>
      <c r="BU15" s="226"/>
      <c r="BV15" s="227"/>
      <c r="BW15" s="225"/>
      <c r="BX15" s="225"/>
      <c r="BY15" s="225"/>
      <c r="BZ15" s="225"/>
      <c r="CA15" s="225"/>
      <c r="CB15" s="226"/>
      <c r="CC15" s="227"/>
      <c r="CD15" s="225"/>
      <c r="CE15" s="225"/>
      <c r="CF15" s="225"/>
      <c r="CG15" s="225"/>
      <c r="CH15" s="225"/>
      <c r="CI15" s="226"/>
      <c r="CJ15" s="227"/>
      <c r="CK15" s="225"/>
      <c r="CL15" s="225"/>
      <c r="CM15" s="225"/>
      <c r="CN15" s="225"/>
      <c r="CO15" s="225"/>
      <c r="CP15" s="226"/>
      <c r="CQ15" s="227"/>
      <c r="CR15" s="225"/>
      <c r="CS15" s="225"/>
      <c r="CT15" s="225"/>
      <c r="CU15" s="225"/>
      <c r="CV15" s="225"/>
      <c r="CW15" s="226"/>
      <c r="CX15" s="227"/>
      <c r="CY15" s="225"/>
      <c r="CZ15" s="225"/>
      <c r="DA15" s="225"/>
      <c r="DB15" s="225"/>
      <c r="DC15" s="225"/>
      <c r="DD15" s="228"/>
    </row>
    <row r="16" spans="1:108" ht="15" customHeight="1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493"/>
      <c r="AF16" s="218"/>
      <c r="AG16" s="218"/>
      <c r="AH16" s="218"/>
      <c r="AI16" s="218"/>
      <c r="AJ16" s="218"/>
      <c r="AK16" s="218"/>
      <c r="AL16" s="219"/>
      <c r="AM16" s="227"/>
      <c r="AN16" s="225"/>
      <c r="AO16" s="225"/>
      <c r="AP16" s="225"/>
      <c r="AQ16" s="225"/>
      <c r="AR16" s="225"/>
      <c r="AS16" s="226"/>
      <c r="AT16" s="227"/>
      <c r="AU16" s="225"/>
      <c r="AV16" s="225"/>
      <c r="AW16" s="225"/>
      <c r="AX16" s="225"/>
      <c r="AY16" s="225"/>
      <c r="AZ16" s="226"/>
      <c r="BA16" s="227"/>
      <c r="BB16" s="225"/>
      <c r="BC16" s="225"/>
      <c r="BD16" s="225"/>
      <c r="BE16" s="225"/>
      <c r="BF16" s="225"/>
      <c r="BG16" s="226"/>
      <c r="BH16" s="227"/>
      <c r="BI16" s="225"/>
      <c r="BJ16" s="225"/>
      <c r="BK16" s="225"/>
      <c r="BL16" s="225"/>
      <c r="BM16" s="225"/>
      <c r="BN16" s="226"/>
      <c r="BO16" s="227"/>
      <c r="BP16" s="225"/>
      <c r="BQ16" s="225"/>
      <c r="BR16" s="225"/>
      <c r="BS16" s="225"/>
      <c r="BT16" s="225"/>
      <c r="BU16" s="226"/>
      <c r="BV16" s="227"/>
      <c r="BW16" s="225"/>
      <c r="BX16" s="225"/>
      <c r="BY16" s="225"/>
      <c r="BZ16" s="225"/>
      <c r="CA16" s="225"/>
      <c r="CB16" s="226"/>
      <c r="CC16" s="227"/>
      <c r="CD16" s="225"/>
      <c r="CE16" s="225"/>
      <c r="CF16" s="225"/>
      <c r="CG16" s="225"/>
      <c r="CH16" s="225"/>
      <c r="CI16" s="226"/>
      <c r="CJ16" s="227"/>
      <c r="CK16" s="225"/>
      <c r="CL16" s="225"/>
      <c r="CM16" s="225"/>
      <c r="CN16" s="225"/>
      <c r="CO16" s="225"/>
      <c r="CP16" s="226"/>
      <c r="CQ16" s="227"/>
      <c r="CR16" s="225"/>
      <c r="CS16" s="225"/>
      <c r="CT16" s="225"/>
      <c r="CU16" s="225"/>
      <c r="CV16" s="225"/>
      <c r="CW16" s="226"/>
      <c r="CX16" s="227"/>
      <c r="CY16" s="225"/>
      <c r="CZ16" s="225"/>
      <c r="DA16" s="225"/>
      <c r="DB16" s="225"/>
      <c r="DC16" s="225"/>
      <c r="DD16" s="228"/>
    </row>
    <row r="17" spans="1:108" ht="15" customHeight="1">
      <c r="A17" s="215" t="s">
        <v>98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493" t="s">
        <v>99</v>
      </c>
      <c r="AF17" s="218"/>
      <c r="AG17" s="218"/>
      <c r="AH17" s="218"/>
      <c r="AI17" s="218"/>
      <c r="AJ17" s="218"/>
      <c r="AK17" s="218"/>
      <c r="AL17" s="219"/>
      <c r="AM17" s="227">
        <f>AM36</f>
        <v>10439644</v>
      </c>
      <c r="AN17" s="225"/>
      <c r="AO17" s="225"/>
      <c r="AP17" s="225"/>
      <c r="AQ17" s="225"/>
      <c r="AR17" s="225"/>
      <c r="AS17" s="226"/>
      <c r="AT17" s="227">
        <f>AT36</f>
        <v>11914425</v>
      </c>
      <c r="AU17" s="225"/>
      <c r="AV17" s="225"/>
      <c r="AW17" s="225"/>
      <c r="AX17" s="225"/>
      <c r="AY17" s="225"/>
      <c r="AZ17" s="226"/>
      <c r="BA17" s="227">
        <f>BA36</f>
        <v>10438417.84</v>
      </c>
      <c r="BB17" s="225"/>
      <c r="BC17" s="225"/>
      <c r="BD17" s="225"/>
      <c r="BE17" s="225"/>
      <c r="BF17" s="225"/>
      <c r="BG17" s="226"/>
      <c r="BH17" s="494">
        <f>BA17/AM17*100%</f>
        <v>0.9998825477190602</v>
      </c>
      <c r="BI17" s="495"/>
      <c r="BJ17" s="495"/>
      <c r="BK17" s="495"/>
      <c r="BL17" s="495"/>
      <c r="BM17" s="495"/>
      <c r="BN17" s="496"/>
      <c r="BO17" s="506">
        <f>BO36</f>
        <v>11322384.75</v>
      </c>
      <c r="BP17" s="507"/>
      <c r="BQ17" s="507"/>
      <c r="BR17" s="507"/>
      <c r="BS17" s="507"/>
      <c r="BT17" s="507"/>
      <c r="BU17" s="508"/>
      <c r="BV17" s="494">
        <f>BO17/AT17*100%</f>
        <v>0.9503089532226692</v>
      </c>
      <c r="BW17" s="495"/>
      <c r="BX17" s="495"/>
      <c r="BY17" s="495"/>
      <c r="BZ17" s="495"/>
      <c r="CA17" s="495"/>
      <c r="CB17" s="496"/>
      <c r="CC17" s="486">
        <f>CC19+CC20+CC21+CC22+CC23+CC24+CC25+CC26+CC27+CC28+CC29</f>
        <v>100.12356743199288</v>
      </c>
      <c r="CD17" s="225"/>
      <c r="CE17" s="225"/>
      <c r="CF17" s="225"/>
      <c r="CG17" s="225"/>
      <c r="CH17" s="225"/>
      <c r="CI17" s="226"/>
      <c r="CJ17" s="486">
        <f>CJ19+CJ20+CJ21+CJ22+CJ23+CJ24+CJ25+CJ26+CJ27+CJ28+CJ29</f>
        <v>92.02102700560934</v>
      </c>
      <c r="CK17" s="225"/>
      <c r="CL17" s="225"/>
      <c r="CM17" s="225"/>
      <c r="CN17" s="225"/>
      <c r="CO17" s="225"/>
      <c r="CP17" s="226"/>
      <c r="CQ17" s="486">
        <f>CQ19+CQ20+CQ21+CQ22+CQ23+CQ24+CQ25+CQ26+CQ27+CQ28+CQ29</f>
        <v>107.97897299439066</v>
      </c>
      <c r="CR17" s="225"/>
      <c r="CS17" s="225"/>
      <c r="CT17" s="225"/>
      <c r="CU17" s="225"/>
      <c r="CV17" s="225"/>
      <c r="CW17" s="226"/>
      <c r="CX17" s="227">
        <v>100</v>
      </c>
      <c r="CY17" s="225"/>
      <c r="CZ17" s="225"/>
      <c r="DA17" s="225"/>
      <c r="DB17" s="225"/>
      <c r="DC17" s="225"/>
      <c r="DD17" s="228"/>
    </row>
    <row r="18" spans="1:108" ht="15" customHeight="1">
      <c r="A18" s="512" t="s">
        <v>164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2"/>
      <c r="AB18" s="512"/>
      <c r="AC18" s="512"/>
      <c r="AD18" s="512"/>
      <c r="AE18" s="503"/>
      <c r="AF18" s="504"/>
      <c r="AG18" s="504"/>
      <c r="AH18" s="504"/>
      <c r="AI18" s="504"/>
      <c r="AJ18" s="504"/>
      <c r="AK18" s="504"/>
      <c r="AL18" s="505"/>
      <c r="AM18" s="498"/>
      <c r="AN18" s="339"/>
      <c r="AO18" s="339"/>
      <c r="AP18" s="339"/>
      <c r="AQ18" s="339"/>
      <c r="AR18" s="339"/>
      <c r="AS18" s="499"/>
      <c r="AT18" s="498"/>
      <c r="AU18" s="339"/>
      <c r="AV18" s="339"/>
      <c r="AW18" s="339"/>
      <c r="AX18" s="339"/>
      <c r="AY18" s="339"/>
      <c r="AZ18" s="499"/>
      <c r="BA18" s="498"/>
      <c r="BB18" s="339"/>
      <c r="BC18" s="339"/>
      <c r="BD18" s="339"/>
      <c r="BE18" s="339"/>
      <c r="BF18" s="339"/>
      <c r="BG18" s="499"/>
      <c r="BH18" s="494"/>
      <c r="BI18" s="495"/>
      <c r="BJ18" s="495"/>
      <c r="BK18" s="495"/>
      <c r="BL18" s="495"/>
      <c r="BM18" s="495"/>
      <c r="BN18" s="496"/>
      <c r="BO18" s="498"/>
      <c r="BP18" s="339"/>
      <c r="BQ18" s="339"/>
      <c r="BR18" s="339"/>
      <c r="BS18" s="339"/>
      <c r="BT18" s="339"/>
      <c r="BU18" s="499"/>
      <c r="BV18" s="494"/>
      <c r="BW18" s="495"/>
      <c r="BX18" s="495"/>
      <c r="BY18" s="495"/>
      <c r="BZ18" s="495"/>
      <c r="CA18" s="495"/>
      <c r="CB18" s="496"/>
      <c r="CC18" s="498"/>
      <c r="CD18" s="339"/>
      <c r="CE18" s="339"/>
      <c r="CF18" s="339"/>
      <c r="CG18" s="339"/>
      <c r="CH18" s="339"/>
      <c r="CI18" s="499"/>
      <c r="CJ18" s="498"/>
      <c r="CK18" s="339"/>
      <c r="CL18" s="339"/>
      <c r="CM18" s="339"/>
      <c r="CN18" s="339"/>
      <c r="CO18" s="339"/>
      <c r="CP18" s="499"/>
      <c r="CQ18" s="498"/>
      <c r="CR18" s="339"/>
      <c r="CS18" s="339"/>
      <c r="CT18" s="339"/>
      <c r="CU18" s="339"/>
      <c r="CV18" s="339"/>
      <c r="CW18" s="499"/>
      <c r="CX18" s="498"/>
      <c r="CY18" s="339"/>
      <c r="CZ18" s="339"/>
      <c r="DA18" s="339"/>
      <c r="DB18" s="339"/>
      <c r="DC18" s="339"/>
      <c r="DD18" s="500"/>
    </row>
    <row r="19" spans="1:108" ht="15" customHeight="1">
      <c r="A19" s="215" t="s">
        <v>428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493"/>
      <c r="AF19" s="218"/>
      <c r="AG19" s="218"/>
      <c r="AH19" s="218"/>
      <c r="AI19" s="218"/>
      <c r="AJ19" s="218"/>
      <c r="AK19" s="218"/>
      <c r="AL19" s="219"/>
      <c r="AM19" s="227">
        <v>7819050</v>
      </c>
      <c r="AN19" s="225"/>
      <c r="AO19" s="225"/>
      <c r="AP19" s="225"/>
      <c r="AQ19" s="225"/>
      <c r="AR19" s="225"/>
      <c r="AS19" s="226"/>
      <c r="AT19" s="227">
        <v>8056752</v>
      </c>
      <c r="AU19" s="225"/>
      <c r="AV19" s="225"/>
      <c r="AW19" s="225"/>
      <c r="AX19" s="225"/>
      <c r="AY19" s="225"/>
      <c r="AZ19" s="226"/>
      <c r="BA19" s="227">
        <v>7819050</v>
      </c>
      <c r="BB19" s="225"/>
      <c r="BC19" s="225"/>
      <c r="BD19" s="225"/>
      <c r="BE19" s="225"/>
      <c r="BF19" s="225"/>
      <c r="BG19" s="226"/>
      <c r="BH19" s="494">
        <f>BA19/AM19*100%</f>
        <v>1</v>
      </c>
      <c r="BI19" s="495"/>
      <c r="BJ19" s="495"/>
      <c r="BK19" s="495"/>
      <c r="BL19" s="495"/>
      <c r="BM19" s="495"/>
      <c r="BN19" s="496"/>
      <c r="BO19" s="227">
        <v>8056752</v>
      </c>
      <c r="BP19" s="225"/>
      <c r="BQ19" s="225"/>
      <c r="BR19" s="225"/>
      <c r="BS19" s="225"/>
      <c r="BT19" s="225"/>
      <c r="BU19" s="226"/>
      <c r="BV19" s="494">
        <f>BO19/AT19*100%</f>
        <v>1</v>
      </c>
      <c r="BW19" s="495"/>
      <c r="BX19" s="495"/>
      <c r="BY19" s="495"/>
      <c r="BZ19" s="495"/>
      <c r="CA19" s="495"/>
      <c r="CB19" s="496"/>
      <c r="CC19" s="486">
        <f>AM19/AM17*100</f>
        <v>74.89766892434263</v>
      </c>
      <c r="CD19" s="487"/>
      <c r="CE19" s="487"/>
      <c r="CF19" s="487"/>
      <c r="CG19" s="487"/>
      <c r="CH19" s="487"/>
      <c r="CI19" s="488"/>
      <c r="CJ19" s="486">
        <f>AT19/AT17*100</f>
        <v>67.62182816208085</v>
      </c>
      <c r="CK19" s="487"/>
      <c r="CL19" s="487"/>
      <c r="CM19" s="487"/>
      <c r="CN19" s="487"/>
      <c r="CO19" s="487"/>
      <c r="CP19" s="488"/>
      <c r="CQ19" s="486">
        <f>BA19/BA17*100</f>
        <v>74.90646685973246</v>
      </c>
      <c r="CR19" s="487"/>
      <c r="CS19" s="487"/>
      <c r="CT19" s="487"/>
      <c r="CU19" s="487"/>
      <c r="CV19" s="487"/>
      <c r="CW19" s="488"/>
      <c r="CX19" s="486">
        <f>BO19/BO17*100</f>
        <v>71.15773026526058</v>
      </c>
      <c r="CY19" s="487"/>
      <c r="CZ19" s="487"/>
      <c r="DA19" s="487"/>
      <c r="DB19" s="487"/>
      <c r="DC19" s="487"/>
      <c r="DD19" s="488"/>
    </row>
    <row r="20" spans="1:108" ht="15" customHeight="1">
      <c r="A20" s="215" t="s">
        <v>429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493"/>
      <c r="AF20" s="218"/>
      <c r="AG20" s="218"/>
      <c r="AH20" s="218"/>
      <c r="AI20" s="218"/>
      <c r="AJ20" s="218"/>
      <c r="AK20" s="218"/>
      <c r="AL20" s="219"/>
      <c r="AM20" s="227">
        <v>22800</v>
      </c>
      <c r="AN20" s="225"/>
      <c r="AO20" s="225"/>
      <c r="AP20" s="225"/>
      <c r="AQ20" s="225"/>
      <c r="AR20" s="225"/>
      <c r="AS20" s="226"/>
      <c r="AT20" s="227">
        <v>23600</v>
      </c>
      <c r="AU20" s="225"/>
      <c r="AV20" s="225"/>
      <c r="AW20" s="225"/>
      <c r="AX20" s="225"/>
      <c r="AY20" s="225"/>
      <c r="AZ20" s="226"/>
      <c r="BA20" s="227">
        <v>22800</v>
      </c>
      <c r="BB20" s="225"/>
      <c r="BC20" s="225"/>
      <c r="BD20" s="225"/>
      <c r="BE20" s="225"/>
      <c r="BF20" s="225"/>
      <c r="BG20" s="226"/>
      <c r="BH20" s="494">
        <f>BA20/AM20*100%</f>
        <v>1</v>
      </c>
      <c r="BI20" s="495"/>
      <c r="BJ20" s="495"/>
      <c r="BK20" s="495"/>
      <c r="BL20" s="495"/>
      <c r="BM20" s="495"/>
      <c r="BN20" s="496"/>
      <c r="BO20" s="227">
        <v>23600</v>
      </c>
      <c r="BP20" s="225"/>
      <c r="BQ20" s="225"/>
      <c r="BR20" s="225"/>
      <c r="BS20" s="225"/>
      <c r="BT20" s="225"/>
      <c r="BU20" s="226"/>
      <c r="BV20" s="494">
        <f>BO20/AT20*100%</f>
        <v>1</v>
      </c>
      <c r="BW20" s="495"/>
      <c r="BX20" s="495"/>
      <c r="BY20" s="495"/>
      <c r="BZ20" s="495"/>
      <c r="CA20" s="495"/>
      <c r="CB20" s="496"/>
      <c r="CC20" s="486">
        <f>AM20/AM17*100</f>
        <v>0.21839825189441325</v>
      </c>
      <c r="CD20" s="487"/>
      <c r="CE20" s="487"/>
      <c r="CF20" s="487"/>
      <c r="CG20" s="487"/>
      <c r="CH20" s="487"/>
      <c r="CI20" s="488"/>
      <c r="CJ20" s="486">
        <f>AT20/AT17*100</f>
        <v>0.19807921909785828</v>
      </c>
      <c r="CK20" s="487"/>
      <c r="CL20" s="487"/>
      <c r="CM20" s="487"/>
      <c r="CN20" s="487"/>
      <c r="CO20" s="487"/>
      <c r="CP20" s="488"/>
      <c r="CQ20" s="486">
        <f>BA20/BA17*100</f>
        <v>0.2184239062804177</v>
      </c>
      <c r="CR20" s="487"/>
      <c r="CS20" s="487"/>
      <c r="CT20" s="487"/>
      <c r="CU20" s="487"/>
      <c r="CV20" s="487"/>
      <c r="CW20" s="488"/>
      <c r="CX20" s="486">
        <f>BO20/BO17*100</f>
        <v>0.20843665465440042</v>
      </c>
      <c r="CY20" s="487"/>
      <c r="CZ20" s="487"/>
      <c r="DA20" s="487"/>
      <c r="DB20" s="487"/>
      <c r="DC20" s="487"/>
      <c r="DD20" s="488"/>
    </row>
    <row r="21" spans="1:108" ht="15" customHeight="1">
      <c r="A21" s="215" t="s">
        <v>430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493"/>
      <c r="AF21" s="218"/>
      <c r="AG21" s="218"/>
      <c r="AH21" s="218"/>
      <c r="AI21" s="218"/>
      <c r="AJ21" s="218"/>
      <c r="AK21" s="218"/>
      <c r="AL21" s="219"/>
      <c r="AM21" s="227">
        <v>1887259</v>
      </c>
      <c r="AN21" s="225"/>
      <c r="AO21" s="225"/>
      <c r="AP21" s="225"/>
      <c r="AQ21" s="225"/>
      <c r="AR21" s="225"/>
      <c r="AS21" s="226"/>
      <c r="AT21" s="227">
        <v>2066098</v>
      </c>
      <c r="AU21" s="225"/>
      <c r="AV21" s="225"/>
      <c r="AW21" s="225"/>
      <c r="AX21" s="225"/>
      <c r="AY21" s="225"/>
      <c r="AZ21" s="226"/>
      <c r="BA21" s="227">
        <v>1887259</v>
      </c>
      <c r="BB21" s="225"/>
      <c r="BC21" s="225"/>
      <c r="BD21" s="225"/>
      <c r="BE21" s="225"/>
      <c r="BF21" s="225"/>
      <c r="BG21" s="226"/>
      <c r="BH21" s="494">
        <f>BA21/AM21*100%</f>
        <v>1</v>
      </c>
      <c r="BI21" s="495"/>
      <c r="BJ21" s="495"/>
      <c r="BK21" s="495"/>
      <c r="BL21" s="495"/>
      <c r="BM21" s="495"/>
      <c r="BN21" s="496"/>
      <c r="BO21" s="227">
        <v>2046590</v>
      </c>
      <c r="BP21" s="225"/>
      <c r="BQ21" s="225"/>
      <c r="BR21" s="225"/>
      <c r="BS21" s="225"/>
      <c r="BT21" s="225"/>
      <c r="BU21" s="226"/>
      <c r="BV21" s="494">
        <f>BO21/AT21*100%</f>
        <v>0.9905580471013475</v>
      </c>
      <c r="BW21" s="495"/>
      <c r="BX21" s="495"/>
      <c r="BY21" s="495"/>
      <c r="BZ21" s="495"/>
      <c r="CA21" s="495"/>
      <c r="CB21" s="496"/>
      <c r="CC21" s="486">
        <f>AM21/AM17*100</f>
        <v>18.07780993298239</v>
      </c>
      <c r="CD21" s="487"/>
      <c r="CE21" s="487"/>
      <c r="CF21" s="487"/>
      <c r="CG21" s="487"/>
      <c r="CH21" s="487"/>
      <c r="CI21" s="488"/>
      <c r="CJ21" s="486">
        <f>AT21/AT17*100</f>
        <v>17.341147390662996</v>
      </c>
      <c r="CK21" s="487"/>
      <c r="CL21" s="487"/>
      <c r="CM21" s="487"/>
      <c r="CN21" s="487"/>
      <c r="CO21" s="487"/>
      <c r="CP21" s="488"/>
      <c r="CQ21" s="486">
        <f>BA21/BA17*100</f>
        <v>18.07993346240679</v>
      </c>
      <c r="CR21" s="487"/>
      <c r="CS21" s="487"/>
      <c r="CT21" s="487"/>
      <c r="CU21" s="487"/>
      <c r="CV21" s="487"/>
      <c r="CW21" s="488"/>
      <c r="CX21" s="486">
        <f>BO21/BO17*100</f>
        <v>18.075609027506328</v>
      </c>
      <c r="CY21" s="487"/>
      <c r="CZ21" s="487"/>
      <c r="DA21" s="487"/>
      <c r="DB21" s="487"/>
      <c r="DC21" s="487"/>
      <c r="DD21" s="488"/>
    </row>
    <row r="22" spans="1:108" ht="15" customHeight="1">
      <c r="A22" s="215" t="s">
        <v>431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493"/>
      <c r="AF22" s="218"/>
      <c r="AG22" s="218"/>
      <c r="AH22" s="218"/>
      <c r="AI22" s="218"/>
      <c r="AJ22" s="218"/>
      <c r="AK22" s="218"/>
      <c r="AL22" s="219"/>
      <c r="AM22" s="227">
        <v>9900</v>
      </c>
      <c r="AN22" s="225"/>
      <c r="AO22" s="225"/>
      <c r="AP22" s="225"/>
      <c r="AQ22" s="225"/>
      <c r="AR22" s="225"/>
      <c r="AS22" s="226"/>
      <c r="AT22" s="227">
        <v>19020</v>
      </c>
      <c r="AU22" s="225"/>
      <c r="AV22" s="225"/>
      <c r="AW22" s="225"/>
      <c r="AX22" s="225"/>
      <c r="AY22" s="225"/>
      <c r="AZ22" s="226"/>
      <c r="BA22" s="227">
        <v>9900</v>
      </c>
      <c r="BB22" s="225"/>
      <c r="BC22" s="225"/>
      <c r="BD22" s="225"/>
      <c r="BE22" s="225"/>
      <c r="BF22" s="225"/>
      <c r="BG22" s="226"/>
      <c r="BH22" s="494">
        <f>BA22/AM22*100%</f>
        <v>1</v>
      </c>
      <c r="BI22" s="495"/>
      <c r="BJ22" s="495"/>
      <c r="BK22" s="495"/>
      <c r="BL22" s="495"/>
      <c r="BM22" s="495"/>
      <c r="BN22" s="496"/>
      <c r="BO22" s="227">
        <v>19020</v>
      </c>
      <c r="BP22" s="225"/>
      <c r="BQ22" s="225"/>
      <c r="BR22" s="225"/>
      <c r="BS22" s="225"/>
      <c r="BT22" s="225"/>
      <c r="BU22" s="226"/>
      <c r="BV22" s="494">
        <f>BO22/AT22*100%</f>
        <v>1</v>
      </c>
      <c r="BW22" s="495"/>
      <c r="BX22" s="495"/>
      <c r="BY22" s="495"/>
      <c r="BZ22" s="495"/>
      <c r="CA22" s="495"/>
      <c r="CB22" s="496"/>
      <c r="CC22" s="486">
        <f>AM20/AM17*100</f>
        <v>0.21839825189441325</v>
      </c>
      <c r="CD22" s="487"/>
      <c r="CE22" s="487"/>
      <c r="CF22" s="487"/>
      <c r="CG22" s="487"/>
      <c r="CH22" s="487"/>
      <c r="CI22" s="488"/>
      <c r="CJ22" s="486">
        <f>AT22/AT17*100</f>
        <v>0.1596384214932739</v>
      </c>
      <c r="CK22" s="487"/>
      <c r="CL22" s="487"/>
      <c r="CM22" s="487"/>
      <c r="CN22" s="487"/>
      <c r="CO22" s="487"/>
      <c r="CP22" s="488"/>
      <c r="CQ22" s="486">
        <f>BA22/BA17*100</f>
        <v>0.09484195930597084</v>
      </c>
      <c r="CR22" s="487"/>
      <c r="CS22" s="487"/>
      <c r="CT22" s="487"/>
      <c r="CU22" s="487"/>
      <c r="CV22" s="487"/>
      <c r="CW22" s="488"/>
      <c r="CX22" s="486">
        <f>BO22/BO17*100</f>
        <v>0.1679858123528261</v>
      </c>
      <c r="CY22" s="487"/>
      <c r="CZ22" s="487"/>
      <c r="DA22" s="487"/>
      <c r="DB22" s="487"/>
      <c r="DC22" s="487"/>
      <c r="DD22" s="488"/>
    </row>
    <row r="23" spans="1:108" ht="15" customHeight="1">
      <c r="A23" s="215" t="s">
        <v>432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493"/>
      <c r="AF23" s="218"/>
      <c r="AG23" s="218"/>
      <c r="AH23" s="218"/>
      <c r="AI23" s="218"/>
      <c r="AJ23" s="218"/>
      <c r="AK23" s="218"/>
      <c r="AL23" s="219"/>
      <c r="AM23" s="227">
        <v>8617</v>
      </c>
      <c r="AN23" s="225"/>
      <c r="AO23" s="225"/>
      <c r="AP23" s="225"/>
      <c r="AQ23" s="225"/>
      <c r="AR23" s="225"/>
      <c r="AS23" s="226"/>
      <c r="AT23" s="227">
        <v>10500</v>
      </c>
      <c r="AU23" s="225"/>
      <c r="AV23" s="225"/>
      <c r="AW23" s="225"/>
      <c r="AX23" s="225"/>
      <c r="AY23" s="225"/>
      <c r="AZ23" s="226"/>
      <c r="BA23" s="227">
        <v>8617</v>
      </c>
      <c r="BB23" s="225"/>
      <c r="BC23" s="225"/>
      <c r="BD23" s="225"/>
      <c r="BE23" s="225"/>
      <c r="BF23" s="225"/>
      <c r="BG23" s="226"/>
      <c r="BH23" s="489">
        <f>BA23/AM23*100</f>
        <v>100</v>
      </c>
      <c r="BI23" s="490"/>
      <c r="BJ23" s="490"/>
      <c r="BK23" s="490"/>
      <c r="BL23" s="490"/>
      <c r="BM23" s="490"/>
      <c r="BN23" s="491"/>
      <c r="BO23" s="227">
        <v>10500</v>
      </c>
      <c r="BP23" s="225"/>
      <c r="BQ23" s="225"/>
      <c r="BR23" s="225"/>
      <c r="BS23" s="225"/>
      <c r="BT23" s="225"/>
      <c r="BU23" s="226"/>
      <c r="BV23" s="494">
        <f aca="true" t="shared" si="0" ref="BV23:BV29">BO23/AT23*100%</f>
        <v>1</v>
      </c>
      <c r="BW23" s="495"/>
      <c r="BX23" s="495"/>
      <c r="BY23" s="495"/>
      <c r="BZ23" s="495"/>
      <c r="CA23" s="495"/>
      <c r="CB23" s="496"/>
      <c r="CC23" s="486">
        <f>AM23/AM17*100</f>
        <v>0.08254112879711224</v>
      </c>
      <c r="CD23" s="487"/>
      <c r="CE23" s="487"/>
      <c r="CF23" s="487"/>
      <c r="CG23" s="487"/>
      <c r="CH23" s="487"/>
      <c r="CI23" s="488"/>
      <c r="CJ23" s="486">
        <f>BA23/BA17*100</f>
        <v>0.0825508245797526</v>
      </c>
      <c r="CK23" s="487"/>
      <c r="CL23" s="487"/>
      <c r="CM23" s="487"/>
      <c r="CN23" s="487"/>
      <c r="CO23" s="487"/>
      <c r="CP23" s="488"/>
      <c r="CQ23" s="489">
        <f>AT23/AT17*100</f>
        <v>0.08812846612404711</v>
      </c>
      <c r="CR23" s="490"/>
      <c r="CS23" s="490"/>
      <c r="CT23" s="490"/>
      <c r="CU23" s="490"/>
      <c r="CV23" s="490"/>
      <c r="CW23" s="491"/>
      <c r="CX23" s="489">
        <f>BO23/BO17*100</f>
        <v>0.0927366471979324</v>
      </c>
      <c r="CY23" s="490"/>
      <c r="CZ23" s="490"/>
      <c r="DA23" s="490"/>
      <c r="DB23" s="490"/>
      <c r="DC23" s="490"/>
      <c r="DD23" s="492"/>
    </row>
    <row r="24" spans="1:108" ht="15" customHeight="1">
      <c r="A24" s="215" t="s">
        <v>433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493"/>
      <c r="AF24" s="218"/>
      <c r="AG24" s="218"/>
      <c r="AH24" s="218"/>
      <c r="AI24" s="218"/>
      <c r="AJ24" s="218"/>
      <c r="AK24" s="218"/>
      <c r="AL24" s="219"/>
      <c r="AM24" s="227">
        <v>82816</v>
      </c>
      <c r="AN24" s="225"/>
      <c r="AO24" s="225"/>
      <c r="AP24" s="225"/>
      <c r="AQ24" s="225"/>
      <c r="AR24" s="225"/>
      <c r="AS24" s="226"/>
      <c r="AT24" s="227">
        <v>137269</v>
      </c>
      <c r="AU24" s="225"/>
      <c r="AV24" s="225"/>
      <c r="AW24" s="225"/>
      <c r="AX24" s="225"/>
      <c r="AY24" s="225"/>
      <c r="AZ24" s="226"/>
      <c r="BA24" s="227">
        <v>82816</v>
      </c>
      <c r="BB24" s="225"/>
      <c r="BC24" s="225"/>
      <c r="BD24" s="225"/>
      <c r="BE24" s="225"/>
      <c r="BF24" s="225"/>
      <c r="BG24" s="226"/>
      <c r="BH24" s="489">
        <f>BA24/AM24*100</f>
        <v>100</v>
      </c>
      <c r="BI24" s="490"/>
      <c r="BJ24" s="490"/>
      <c r="BK24" s="490"/>
      <c r="BL24" s="490"/>
      <c r="BM24" s="490"/>
      <c r="BN24" s="491"/>
      <c r="BO24" s="227">
        <v>110900.07</v>
      </c>
      <c r="BP24" s="225"/>
      <c r="BQ24" s="225"/>
      <c r="BR24" s="225"/>
      <c r="BS24" s="225"/>
      <c r="BT24" s="225"/>
      <c r="BU24" s="226"/>
      <c r="BV24" s="494">
        <f t="shared" si="0"/>
        <v>0.8079032410813805</v>
      </c>
      <c r="BW24" s="495"/>
      <c r="BX24" s="495"/>
      <c r="BY24" s="495"/>
      <c r="BZ24" s="495"/>
      <c r="CA24" s="495"/>
      <c r="CB24" s="496"/>
      <c r="CC24" s="486">
        <f>AM24/AM17*100</f>
        <v>0.7932837556529706</v>
      </c>
      <c r="CD24" s="487"/>
      <c r="CE24" s="487"/>
      <c r="CF24" s="487"/>
      <c r="CG24" s="487"/>
      <c r="CH24" s="487"/>
      <c r="CI24" s="488"/>
      <c r="CJ24" s="486">
        <f>BA24/BA17*100</f>
        <v>0.7933769395841698</v>
      </c>
      <c r="CK24" s="487"/>
      <c r="CL24" s="487"/>
      <c r="CM24" s="487"/>
      <c r="CN24" s="487"/>
      <c r="CO24" s="487"/>
      <c r="CP24" s="488"/>
      <c r="CQ24" s="489">
        <f>AT24/AT17*100</f>
        <v>1.1521244206077927</v>
      </c>
      <c r="CR24" s="490"/>
      <c r="CS24" s="490"/>
      <c r="CT24" s="490"/>
      <c r="CU24" s="490"/>
      <c r="CV24" s="490"/>
      <c r="CW24" s="491"/>
      <c r="CX24" s="489">
        <f>BO24/BO17*100</f>
        <v>0.9794762538872388</v>
      </c>
      <c r="CY24" s="490"/>
      <c r="CZ24" s="490"/>
      <c r="DA24" s="490"/>
      <c r="DB24" s="490"/>
      <c r="DC24" s="490"/>
      <c r="DD24" s="492"/>
    </row>
    <row r="25" spans="1:108" ht="15" customHeight="1">
      <c r="A25" s="215" t="s">
        <v>434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497"/>
      <c r="AE25" s="493"/>
      <c r="AF25" s="218"/>
      <c r="AG25" s="218"/>
      <c r="AH25" s="218"/>
      <c r="AI25" s="218"/>
      <c r="AJ25" s="218"/>
      <c r="AK25" s="218"/>
      <c r="AL25" s="219"/>
      <c r="AM25" s="227">
        <v>1400</v>
      </c>
      <c r="AN25" s="225"/>
      <c r="AO25" s="225"/>
      <c r="AP25" s="225"/>
      <c r="AQ25" s="225"/>
      <c r="AR25" s="225"/>
      <c r="AS25" s="226"/>
      <c r="AT25" s="227">
        <f>512720+37783</f>
        <v>550503</v>
      </c>
      <c r="AU25" s="225"/>
      <c r="AV25" s="225"/>
      <c r="AW25" s="225"/>
      <c r="AX25" s="225"/>
      <c r="AY25" s="225"/>
      <c r="AZ25" s="226"/>
      <c r="BA25" s="227">
        <v>1400</v>
      </c>
      <c r="BB25" s="225"/>
      <c r="BC25" s="225"/>
      <c r="BD25" s="225"/>
      <c r="BE25" s="225"/>
      <c r="BF25" s="225"/>
      <c r="BG25" s="226"/>
      <c r="BH25" s="489">
        <v>0</v>
      </c>
      <c r="BI25" s="490"/>
      <c r="BJ25" s="490"/>
      <c r="BK25" s="490"/>
      <c r="BL25" s="490"/>
      <c r="BM25" s="490"/>
      <c r="BN25" s="491"/>
      <c r="BO25" s="227">
        <f>195193</f>
        <v>195193</v>
      </c>
      <c r="BP25" s="225"/>
      <c r="BQ25" s="225"/>
      <c r="BR25" s="225"/>
      <c r="BS25" s="225"/>
      <c r="BT25" s="225"/>
      <c r="BU25" s="226"/>
      <c r="BV25" s="494">
        <f t="shared" si="0"/>
        <v>0.3545720913419182</v>
      </c>
      <c r="BW25" s="495"/>
      <c r="BX25" s="495"/>
      <c r="BY25" s="495"/>
      <c r="BZ25" s="495"/>
      <c r="CA25" s="495"/>
      <c r="CB25" s="496"/>
      <c r="CC25" s="486">
        <f>AM25/AM17*100</f>
        <v>0.013410418975972746</v>
      </c>
      <c r="CD25" s="487"/>
      <c r="CE25" s="487"/>
      <c r="CF25" s="487"/>
      <c r="CG25" s="487"/>
      <c r="CH25" s="487"/>
      <c r="CI25" s="488"/>
      <c r="CJ25" s="486">
        <f>BA25/BA17*100</f>
        <v>0.013411994245288807</v>
      </c>
      <c r="CK25" s="487"/>
      <c r="CL25" s="487"/>
      <c r="CM25" s="487"/>
      <c r="CN25" s="487"/>
      <c r="CO25" s="487"/>
      <c r="CP25" s="488"/>
      <c r="CQ25" s="489">
        <f>AT25/AT17*100</f>
        <v>4.6204747606367915</v>
      </c>
      <c r="CR25" s="490"/>
      <c r="CS25" s="490"/>
      <c r="CT25" s="490"/>
      <c r="CU25" s="490"/>
      <c r="CV25" s="490"/>
      <c r="CW25" s="491"/>
      <c r="CX25" s="489">
        <f>BO25/BO17*100</f>
        <v>1.7239566072862873</v>
      </c>
      <c r="CY25" s="490"/>
      <c r="CZ25" s="490"/>
      <c r="DA25" s="490"/>
      <c r="DB25" s="490"/>
      <c r="DC25" s="490"/>
      <c r="DD25" s="492"/>
    </row>
    <row r="26" spans="1:108" ht="15" customHeight="1">
      <c r="A26" s="215" t="s">
        <v>435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497"/>
      <c r="AE26" s="493"/>
      <c r="AF26" s="218"/>
      <c r="AG26" s="218"/>
      <c r="AH26" s="218"/>
      <c r="AI26" s="218"/>
      <c r="AJ26" s="218"/>
      <c r="AK26" s="218"/>
      <c r="AL26" s="219"/>
      <c r="AM26" s="227">
        <f>35565+55000+170775</f>
        <v>261340</v>
      </c>
      <c r="AN26" s="225"/>
      <c r="AO26" s="225"/>
      <c r="AP26" s="225"/>
      <c r="AQ26" s="225"/>
      <c r="AR26" s="225"/>
      <c r="AS26" s="226"/>
      <c r="AT26" s="227">
        <f>79707+180083+134364</f>
        <v>394154</v>
      </c>
      <c r="AU26" s="225"/>
      <c r="AV26" s="225"/>
      <c r="AW26" s="225"/>
      <c r="AX26" s="225"/>
      <c r="AY26" s="225"/>
      <c r="AZ26" s="226"/>
      <c r="BA26" s="227">
        <f>35565+170047.06+55000</f>
        <v>260612.06</v>
      </c>
      <c r="BB26" s="225"/>
      <c r="BC26" s="225"/>
      <c r="BD26" s="225"/>
      <c r="BE26" s="225"/>
      <c r="BF26" s="225"/>
      <c r="BG26" s="226"/>
      <c r="BH26" s="489">
        <f>BA26/AM26*100</f>
        <v>99.72145863625927</v>
      </c>
      <c r="BI26" s="490"/>
      <c r="BJ26" s="490"/>
      <c r="BK26" s="490"/>
      <c r="BL26" s="490"/>
      <c r="BM26" s="490"/>
      <c r="BN26" s="491"/>
      <c r="BO26" s="506">
        <f>243940.68</f>
        <v>243940.68</v>
      </c>
      <c r="BP26" s="507"/>
      <c r="BQ26" s="507"/>
      <c r="BR26" s="507"/>
      <c r="BS26" s="507"/>
      <c r="BT26" s="507"/>
      <c r="BU26" s="508"/>
      <c r="BV26" s="494">
        <f t="shared" si="0"/>
        <v>0.6188968778700711</v>
      </c>
      <c r="BW26" s="495"/>
      <c r="BX26" s="495"/>
      <c r="BY26" s="495"/>
      <c r="BZ26" s="495"/>
      <c r="CA26" s="495"/>
      <c r="CB26" s="496"/>
      <c r="CC26" s="486">
        <f>AM26/AM17*100</f>
        <v>2.5033420679862264</v>
      </c>
      <c r="CD26" s="487"/>
      <c r="CE26" s="487"/>
      <c r="CF26" s="487"/>
      <c r="CG26" s="487"/>
      <c r="CH26" s="487"/>
      <c r="CI26" s="488"/>
      <c r="CJ26" s="486">
        <f>BA26/BA17*100</f>
        <v>2.4966624635520436</v>
      </c>
      <c r="CK26" s="487"/>
      <c r="CL26" s="487"/>
      <c r="CM26" s="487"/>
      <c r="CN26" s="487"/>
      <c r="CO26" s="487"/>
      <c r="CP26" s="488"/>
      <c r="CQ26" s="489">
        <f>AT26/AT17*100</f>
        <v>3.30820832730073</v>
      </c>
      <c r="CR26" s="490"/>
      <c r="CS26" s="490"/>
      <c r="CT26" s="490"/>
      <c r="CU26" s="490"/>
      <c r="CV26" s="490"/>
      <c r="CW26" s="491"/>
      <c r="CX26" s="489">
        <f>BO26/BO17*100</f>
        <v>2.1544991217508307</v>
      </c>
      <c r="CY26" s="490"/>
      <c r="CZ26" s="490"/>
      <c r="DA26" s="490"/>
      <c r="DB26" s="490"/>
      <c r="DC26" s="490"/>
      <c r="DD26" s="492"/>
    </row>
    <row r="27" spans="1:108" ht="15" customHeight="1">
      <c r="A27" s="215" t="s">
        <v>436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497"/>
      <c r="AE27" s="493"/>
      <c r="AF27" s="218"/>
      <c r="AG27" s="218"/>
      <c r="AH27" s="218"/>
      <c r="AI27" s="218"/>
      <c r="AJ27" s="218"/>
      <c r="AK27" s="218"/>
      <c r="AL27" s="219"/>
      <c r="AM27" s="227">
        <f>15758+7500</f>
        <v>23258</v>
      </c>
      <c r="AN27" s="225"/>
      <c r="AO27" s="225"/>
      <c r="AP27" s="225"/>
      <c r="AQ27" s="225"/>
      <c r="AR27" s="225"/>
      <c r="AS27" s="226"/>
      <c r="AT27" s="227">
        <f>13500</f>
        <v>13500</v>
      </c>
      <c r="AU27" s="225"/>
      <c r="AV27" s="225"/>
      <c r="AW27" s="225"/>
      <c r="AX27" s="225"/>
      <c r="AY27" s="225"/>
      <c r="AZ27" s="226"/>
      <c r="BA27" s="227">
        <f>7500+15732.2</f>
        <v>23232.2</v>
      </c>
      <c r="BB27" s="225"/>
      <c r="BC27" s="225"/>
      <c r="BD27" s="225"/>
      <c r="BE27" s="225"/>
      <c r="BF27" s="225"/>
      <c r="BG27" s="226"/>
      <c r="BH27" s="489">
        <f>BA27/AM27*100</f>
        <v>99.88907042737983</v>
      </c>
      <c r="BI27" s="490"/>
      <c r="BJ27" s="490"/>
      <c r="BK27" s="490"/>
      <c r="BL27" s="490"/>
      <c r="BM27" s="490"/>
      <c r="BN27" s="491"/>
      <c r="BO27" s="227">
        <v>13500</v>
      </c>
      <c r="BP27" s="225"/>
      <c r="BQ27" s="225"/>
      <c r="BR27" s="225"/>
      <c r="BS27" s="225"/>
      <c r="BT27" s="225"/>
      <c r="BU27" s="226"/>
      <c r="BV27" s="494">
        <f t="shared" si="0"/>
        <v>1</v>
      </c>
      <c r="BW27" s="495"/>
      <c r="BX27" s="495"/>
      <c r="BY27" s="495"/>
      <c r="BZ27" s="495"/>
      <c r="CA27" s="495"/>
      <c r="CB27" s="496"/>
      <c r="CC27" s="486">
        <f>AM27/AM17*100</f>
        <v>0.22278537467369575</v>
      </c>
      <c r="CD27" s="487"/>
      <c r="CE27" s="487"/>
      <c r="CF27" s="487"/>
      <c r="CG27" s="487"/>
      <c r="CH27" s="487"/>
      <c r="CI27" s="488"/>
      <c r="CJ27" s="486">
        <f>BA27/BA17*100</f>
        <v>0.22256438050385613</v>
      </c>
      <c r="CK27" s="487"/>
      <c r="CL27" s="487"/>
      <c r="CM27" s="487"/>
      <c r="CN27" s="487"/>
      <c r="CO27" s="487"/>
      <c r="CP27" s="488"/>
      <c r="CQ27" s="489">
        <f>AT27/AT17*100</f>
        <v>0.11330802787377486</v>
      </c>
      <c r="CR27" s="490"/>
      <c r="CS27" s="490"/>
      <c r="CT27" s="490"/>
      <c r="CU27" s="490"/>
      <c r="CV27" s="490"/>
      <c r="CW27" s="491"/>
      <c r="CX27" s="489">
        <f>BO27/BO17*100</f>
        <v>0.11923283211162736</v>
      </c>
      <c r="CY27" s="490"/>
      <c r="CZ27" s="490"/>
      <c r="DA27" s="490"/>
      <c r="DB27" s="490"/>
      <c r="DC27" s="490"/>
      <c r="DD27" s="492"/>
    </row>
    <row r="28" spans="1:108" ht="15" customHeight="1">
      <c r="A28" s="215" t="s">
        <v>437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497"/>
      <c r="AE28" s="493"/>
      <c r="AF28" s="218"/>
      <c r="AG28" s="218"/>
      <c r="AH28" s="218"/>
      <c r="AI28" s="218"/>
      <c r="AJ28" s="218"/>
      <c r="AK28" s="218"/>
      <c r="AL28" s="219"/>
      <c r="AM28" s="227">
        <v>197104</v>
      </c>
      <c r="AN28" s="225"/>
      <c r="AO28" s="225"/>
      <c r="AP28" s="225"/>
      <c r="AQ28" s="225"/>
      <c r="AR28" s="225"/>
      <c r="AS28" s="226"/>
      <c r="AT28" s="227">
        <f>39926+551703</f>
        <v>591629</v>
      </c>
      <c r="AU28" s="225"/>
      <c r="AV28" s="225"/>
      <c r="AW28" s="225"/>
      <c r="AX28" s="225"/>
      <c r="AY28" s="225"/>
      <c r="AZ28" s="226"/>
      <c r="BA28" s="227">
        <v>196631.58</v>
      </c>
      <c r="BB28" s="225"/>
      <c r="BC28" s="225"/>
      <c r="BD28" s="225"/>
      <c r="BE28" s="225"/>
      <c r="BF28" s="225"/>
      <c r="BG28" s="226"/>
      <c r="BH28" s="489">
        <f>BA28/AM28*100</f>
        <v>99.76031942527803</v>
      </c>
      <c r="BI28" s="490"/>
      <c r="BJ28" s="490"/>
      <c r="BK28" s="490"/>
      <c r="BL28" s="490"/>
      <c r="BM28" s="490"/>
      <c r="BN28" s="491"/>
      <c r="BO28" s="227">
        <v>550989</v>
      </c>
      <c r="BP28" s="225"/>
      <c r="BQ28" s="225"/>
      <c r="BR28" s="225"/>
      <c r="BS28" s="225"/>
      <c r="BT28" s="225"/>
      <c r="BU28" s="226"/>
      <c r="BV28" s="494">
        <f t="shared" si="0"/>
        <v>0.931308303007459</v>
      </c>
      <c r="BW28" s="495"/>
      <c r="BX28" s="495"/>
      <c r="BY28" s="495"/>
      <c r="BZ28" s="495"/>
      <c r="CA28" s="495"/>
      <c r="CB28" s="496"/>
      <c r="CC28" s="486">
        <f>AM28/AM17*100</f>
        <v>1.8880337298858085</v>
      </c>
      <c r="CD28" s="487"/>
      <c r="CE28" s="487"/>
      <c r="CF28" s="487"/>
      <c r="CG28" s="487"/>
      <c r="CH28" s="487"/>
      <c r="CI28" s="488"/>
      <c r="CJ28" s="486">
        <f>BA28/BA17*100</f>
        <v>1.8837297281443182</v>
      </c>
      <c r="CK28" s="487"/>
      <c r="CL28" s="487"/>
      <c r="CM28" s="487"/>
      <c r="CN28" s="487"/>
      <c r="CO28" s="487"/>
      <c r="CP28" s="488"/>
      <c r="CQ28" s="489">
        <f>AT28/AT17*100</f>
        <v>4.965652979476559</v>
      </c>
      <c r="CR28" s="490"/>
      <c r="CS28" s="490"/>
      <c r="CT28" s="490"/>
      <c r="CU28" s="490"/>
      <c r="CV28" s="490"/>
      <c r="CW28" s="491"/>
      <c r="CX28" s="489">
        <f>BO28/BO17*100</f>
        <v>4.8663688098039595</v>
      </c>
      <c r="CY28" s="490"/>
      <c r="CZ28" s="490"/>
      <c r="DA28" s="490"/>
      <c r="DB28" s="490"/>
      <c r="DC28" s="490"/>
      <c r="DD28" s="492"/>
    </row>
    <row r="29" spans="1:108" ht="15" customHeight="1">
      <c r="A29" s="215" t="s">
        <v>438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497"/>
      <c r="AE29" s="493"/>
      <c r="AF29" s="218"/>
      <c r="AG29" s="218"/>
      <c r="AH29" s="218"/>
      <c r="AI29" s="218"/>
      <c r="AJ29" s="218"/>
      <c r="AK29" s="218"/>
      <c r="AL29" s="219"/>
      <c r="AM29" s="227">
        <v>126100</v>
      </c>
      <c r="AN29" s="225"/>
      <c r="AO29" s="225"/>
      <c r="AP29" s="225"/>
      <c r="AQ29" s="225"/>
      <c r="AR29" s="225"/>
      <c r="AS29" s="226"/>
      <c r="AT29" s="227">
        <v>51400</v>
      </c>
      <c r="AU29" s="225"/>
      <c r="AV29" s="225"/>
      <c r="AW29" s="225"/>
      <c r="AX29" s="225"/>
      <c r="AY29" s="225"/>
      <c r="AZ29" s="226"/>
      <c r="BA29" s="227">
        <v>126100</v>
      </c>
      <c r="BB29" s="225"/>
      <c r="BC29" s="225"/>
      <c r="BD29" s="225"/>
      <c r="BE29" s="225"/>
      <c r="BF29" s="225"/>
      <c r="BG29" s="226"/>
      <c r="BH29" s="489">
        <f>BA29/AM29*100</f>
        <v>100</v>
      </c>
      <c r="BI29" s="490"/>
      <c r="BJ29" s="490"/>
      <c r="BK29" s="490"/>
      <c r="BL29" s="490"/>
      <c r="BM29" s="490"/>
      <c r="BN29" s="491"/>
      <c r="BO29" s="506">
        <v>51400</v>
      </c>
      <c r="BP29" s="507"/>
      <c r="BQ29" s="507"/>
      <c r="BR29" s="507"/>
      <c r="BS29" s="507"/>
      <c r="BT29" s="507"/>
      <c r="BU29" s="508"/>
      <c r="BV29" s="494">
        <f t="shared" si="0"/>
        <v>1</v>
      </c>
      <c r="BW29" s="495"/>
      <c r="BX29" s="495"/>
      <c r="BY29" s="495"/>
      <c r="BZ29" s="495"/>
      <c r="CA29" s="495"/>
      <c r="CB29" s="496"/>
      <c r="CC29" s="486">
        <f>AM29/AM17*100</f>
        <v>1.2078955949072594</v>
      </c>
      <c r="CD29" s="487"/>
      <c r="CE29" s="487"/>
      <c r="CF29" s="487"/>
      <c r="CG29" s="487"/>
      <c r="CH29" s="487"/>
      <c r="CI29" s="488"/>
      <c r="CJ29" s="486">
        <f>BA29/BA17*100</f>
        <v>1.2080374816649415</v>
      </c>
      <c r="CK29" s="487"/>
      <c r="CL29" s="487"/>
      <c r="CM29" s="487"/>
      <c r="CN29" s="487"/>
      <c r="CO29" s="487"/>
      <c r="CP29" s="488"/>
      <c r="CQ29" s="489">
        <f>AT29/AT17*100</f>
        <v>0.4314098246453354</v>
      </c>
      <c r="CR29" s="490"/>
      <c r="CS29" s="490"/>
      <c r="CT29" s="490"/>
      <c r="CU29" s="490"/>
      <c r="CV29" s="490"/>
      <c r="CW29" s="491"/>
      <c r="CX29" s="489">
        <f>BO29/BO17*100</f>
        <v>0.4539679681879738</v>
      </c>
      <c r="CY29" s="490"/>
      <c r="CZ29" s="490"/>
      <c r="DA29" s="490"/>
      <c r="DB29" s="490"/>
      <c r="DC29" s="490"/>
      <c r="DD29" s="492"/>
    </row>
    <row r="30" spans="1:108" ht="15" customHeight="1">
      <c r="A30" s="215" t="s">
        <v>439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497"/>
      <c r="AE30" s="493"/>
      <c r="AF30" s="218"/>
      <c r="AG30" s="218"/>
      <c r="AH30" s="218"/>
      <c r="AI30" s="218"/>
      <c r="AJ30" s="218"/>
      <c r="AK30" s="218"/>
      <c r="AL30" s="219"/>
      <c r="AM30" s="227"/>
      <c r="AN30" s="225"/>
      <c r="AO30" s="225"/>
      <c r="AP30" s="225"/>
      <c r="AQ30" s="225"/>
      <c r="AR30" s="225"/>
      <c r="AS30" s="226"/>
      <c r="AT30" s="227"/>
      <c r="AU30" s="225"/>
      <c r="AV30" s="225"/>
      <c r="AW30" s="225"/>
      <c r="AX30" s="225"/>
      <c r="AY30" s="225"/>
      <c r="AZ30" s="226"/>
      <c r="BA30" s="227"/>
      <c r="BB30" s="225"/>
      <c r="BC30" s="225"/>
      <c r="BD30" s="225"/>
      <c r="BE30" s="225"/>
      <c r="BF30" s="225"/>
      <c r="BG30" s="226"/>
      <c r="BH30" s="489"/>
      <c r="BI30" s="490"/>
      <c r="BJ30" s="490"/>
      <c r="BK30" s="490"/>
      <c r="BL30" s="490"/>
      <c r="BM30" s="490"/>
      <c r="BN30" s="491"/>
      <c r="BO30" s="227"/>
      <c r="BP30" s="225"/>
      <c r="BQ30" s="225"/>
      <c r="BR30" s="225"/>
      <c r="BS30" s="225"/>
      <c r="BT30" s="225"/>
      <c r="BU30" s="226"/>
      <c r="BV30" s="227"/>
      <c r="BW30" s="225"/>
      <c r="BX30" s="225"/>
      <c r="BY30" s="225"/>
      <c r="BZ30" s="225"/>
      <c r="CA30" s="225"/>
      <c r="CB30" s="226"/>
      <c r="CC30" s="486"/>
      <c r="CD30" s="487"/>
      <c r="CE30" s="487"/>
      <c r="CF30" s="487"/>
      <c r="CG30" s="487"/>
      <c r="CH30" s="487"/>
      <c r="CI30" s="488"/>
      <c r="CJ30" s="486"/>
      <c r="CK30" s="487"/>
      <c r="CL30" s="487"/>
      <c r="CM30" s="487"/>
      <c r="CN30" s="487"/>
      <c r="CO30" s="487"/>
      <c r="CP30" s="488"/>
      <c r="CQ30" s="489"/>
      <c r="CR30" s="490"/>
      <c r="CS30" s="490"/>
      <c r="CT30" s="490"/>
      <c r="CU30" s="490"/>
      <c r="CV30" s="490"/>
      <c r="CW30" s="491"/>
      <c r="CX30" s="489"/>
      <c r="CY30" s="490"/>
      <c r="CZ30" s="490"/>
      <c r="DA30" s="490"/>
      <c r="DB30" s="490"/>
      <c r="DC30" s="490"/>
      <c r="DD30" s="492"/>
    </row>
    <row r="31" spans="1:108" ht="15" customHeight="1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497"/>
      <c r="AE31" s="493"/>
      <c r="AF31" s="218"/>
      <c r="AG31" s="218"/>
      <c r="AH31" s="218"/>
      <c r="AI31" s="218"/>
      <c r="AJ31" s="218"/>
      <c r="AK31" s="218"/>
      <c r="AL31" s="219"/>
      <c r="AM31" s="227"/>
      <c r="AN31" s="225"/>
      <c r="AO31" s="225"/>
      <c r="AP31" s="225"/>
      <c r="AQ31" s="225"/>
      <c r="AR31" s="225"/>
      <c r="AS31" s="226"/>
      <c r="AT31" s="227"/>
      <c r="AU31" s="225"/>
      <c r="AV31" s="225"/>
      <c r="AW31" s="225"/>
      <c r="AX31" s="225"/>
      <c r="AY31" s="225"/>
      <c r="AZ31" s="226"/>
      <c r="BA31" s="227"/>
      <c r="BB31" s="225"/>
      <c r="BC31" s="225"/>
      <c r="BD31" s="225"/>
      <c r="BE31" s="225"/>
      <c r="BF31" s="225"/>
      <c r="BG31" s="226"/>
      <c r="BH31" s="489"/>
      <c r="BI31" s="490"/>
      <c r="BJ31" s="490"/>
      <c r="BK31" s="490"/>
      <c r="BL31" s="490"/>
      <c r="BM31" s="490"/>
      <c r="BN31" s="491"/>
      <c r="BO31" s="227"/>
      <c r="BP31" s="225"/>
      <c r="BQ31" s="225"/>
      <c r="BR31" s="225"/>
      <c r="BS31" s="225"/>
      <c r="BT31" s="225"/>
      <c r="BU31" s="226"/>
      <c r="BV31" s="227"/>
      <c r="BW31" s="225"/>
      <c r="BX31" s="225"/>
      <c r="BY31" s="225"/>
      <c r="BZ31" s="225"/>
      <c r="CA31" s="225"/>
      <c r="CB31" s="226"/>
      <c r="CC31" s="486"/>
      <c r="CD31" s="487"/>
      <c r="CE31" s="487"/>
      <c r="CF31" s="487"/>
      <c r="CG31" s="487"/>
      <c r="CH31" s="487"/>
      <c r="CI31" s="488"/>
      <c r="CJ31" s="486"/>
      <c r="CK31" s="487"/>
      <c r="CL31" s="487"/>
      <c r="CM31" s="487"/>
      <c r="CN31" s="487"/>
      <c r="CO31" s="487"/>
      <c r="CP31" s="488"/>
      <c r="CQ31" s="489"/>
      <c r="CR31" s="490"/>
      <c r="CS31" s="490"/>
      <c r="CT31" s="490"/>
      <c r="CU31" s="490"/>
      <c r="CV31" s="490"/>
      <c r="CW31" s="491"/>
      <c r="CX31" s="489"/>
      <c r="CY31" s="490"/>
      <c r="CZ31" s="490"/>
      <c r="DA31" s="490"/>
      <c r="DB31" s="490"/>
      <c r="DC31" s="490"/>
      <c r="DD31" s="492"/>
    </row>
    <row r="32" spans="1:108" ht="15" customHeight="1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497"/>
      <c r="AE32" s="493"/>
      <c r="AF32" s="218"/>
      <c r="AG32" s="218"/>
      <c r="AH32" s="218"/>
      <c r="AI32" s="218"/>
      <c r="AJ32" s="218"/>
      <c r="AK32" s="218"/>
      <c r="AL32" s="219"/>
      <c r="AM32" s="227"/>
      <c r="AN32" s="225"/>
      <c r="AO32" s="225"/>
      <c r="AP32" s="225"/>
      <c r="AQ32" s="225"/>
      <c r="AR32" s="225"/>
      <c r="AS32" s="226"/>
      <c r="AT32" s="227"/>
      <c r="AU32" s="225"/>
      <c r="AV32" s="225"/>
      <c r="AW32" s="225"/>
      <c r="AX32" s="225"/>
      <c r="AY32" s="225"/>
      <c r="AZ32" s="226"/>
      <c r="BA32" s="227"/>
      <c r="BB32" s="225"/>
      <c r="BC32" s="225"/>
      <c r="BD32" s="225"/>
      <c r="BE32" s="225"/>
      <c r="BF32" s="225"/>
      <c r="BG32" s="226"/>
      <c r="BH32" s="489"/>
      <c r="BI32" s="490"/>
      <c r="BJ32" s="490"/>
      <c r="BK32" s="490"/>
      <c r="BL32" s="490"/>
      <c r="BM32" s="490"/>
      <c r="BN32" s="491"/>
      <c r="BO32" s="227"/>
      <c r="BP32" s="225"/>
      <c r="BQ32" s="225"/>
      <c r="BR32" s="225"/>
      <c r="BS32" s="225"/>
      <c r="BT32" s="225"/>
      <c r="BU32" s="226"/>
      <c r="BV32" s="227"/>
      <c r="BW32" s="225"/>
      <c r="BX32" s="225"/>
      <c r="BY32" s="225"/>
      <c r="BZ32" s="225"/>
      <c r="CA32" s="225"/>
      <c r="CB32" s="226"/>
      <c r="CC32" s="486"/>
      <c r="CD32" s="487"/>
      <c r="CE32" s="487"/>
      <c r="CF32" s="487"/>
      <c r="CG32" s="487"/>
      <c r="CH32" s="487"/>
      <c r="CI32" s="488"/>
      <c r="CJ32" s="486"/>
      <c r="CK32" s="487"/>
      <c r="CL32" s="487"/>
      <c r="CM32" s="487"/>
      <c r="CN32" s="487"/>
      <c r="CO32" s="487"/>
      <c r="CP32" s="488"/>
      <c r="CQ32" s="489"/>
      <c r="CR32" s="490"/>
      <c r="CS32" s="490"/>
      <c r="CT32" s="490"/>
      <c r="CU32" s="490"/>
      <c r="CV32" s="490"/>
      <c r="CW32" s="491"/>
      <c r="CX32" s="489"/>
      <c r="CY32" s="490"/>
      <c r="CZ32" s="490"/>
      <c r="DA32" s="490"/>
      <c r="DB32" s="490"/>
      <c r="DC32" s="490"/>
      <c r="DD32" s="492"/>
    </row>
    <row r="33" spans="1:108" ht="15" customHeight="1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497"/>
      <c r="AE33" s="493"/>
      <c r="AF33" s="218"/>
      <c r="AG33" s="218"/>
      <c r="AH33" s="218"/>
      <c r="AI33" s="218"/>
      <c r="AJ33" s="218"/>
      <c r="AK33" s="218"/>
      <c r="AL33" s="219"/>
      <c r="AM33" s="227"/>
      <c r="AN33" s="225"/>
      <c r="AO33" s="225"/>
      <c r="AP33" s="225"/>
      <c r="AQ33" s="225"/>
      <c r="AR33" s="225"/>
      <c r="AS33" s="226"/>
      <c r="AT33" s="227"/>
      <c r="AU33" s="225"/>
      <c r="AV33" s="225"/>
      <c r="AW33" s="225"/>
      <c r="AX33" s="225"/>
      <c r="AY33" s="225"/>
      <c r="AZ33" s="226"/>
      <c r="BA33" s="227"/>
      <c r="BB33" s="225"/>
      <c r="BC33" s="225"/>
      <c r="BD33" s="225"/>
      <c r="BE33" s="225"/>
      <c r="BF33" s="225"/>
      <c r="BG33" s="226"/>
      <c r="BH33" s="489"/>
      <c r="BI33" s="490"/>
      <c r="BJ33" s="490"/>
      <c r="BK33" s="490"/>
      <c r="BL33" s="490"/>
      <c r="BM33" s="490"/>
      <c r="BN33" s="491"/>
      <c r="BO33" s="227"/>
      <c r="BP33" s="225"/>
      <c r="BQ33" s="225"/>
      <c r="BR33" s="225"/>
      <c r="BS33" s="225"/>
      <c r="BT33" s="225"/>
      <c r="BU33" s="226"/>
      <c r="BV33" s="227"/>
      <c r="BW33" s="225"/>
      <c r="BX33" s="225"/>
      <c r="BY33" s="225"/>
      <c r="BZ33" s="225"/>
      <c r="CA33" s="225"/>
      <c r="CB33" s="226"/>
      <c r="CC33" s="486"/>
      <c r="CD33" s="487"/>
      <c r="CE33" s="487"/>
      <c r="CF33" s="487"/>
      <c r="CG33" s="487"/>
      <c r="CH33" s="487"/>
      <c r="CI33" s="488"/>
      <c r="CJ33" s="486"/>
      <c r="CK33" s="487"/>
      <c r="CL33" s="487"/>
      <c r="CM33" s="487"/>
      <c r="CN33" s="487"/>
      <c r="CO33" s="487"/>
      <c r="CP33" s="488"/>
      <c r="CQ33" s="489"/>
      <c r="CR33" s="490"/>
      <c r="CS33" s="490"/>
      <c r="CT33" s="490"/>
      <c r="CU33" s="490"/>
      <c r="CV33" s="490"/>
      <c r="CW33" s="491"/>
      <c r="CX33" s="489"/>
      <c r="CY33" s="490"/>
      <c r="CZ33" s="490"/>
      <c r="DA33" s="490"/>
      <c r="DB33" s="490"/>
      <c r="DC33" s="490"/>
      <c r="DD33" s="492"/>
    </row>
    <row r="34" spans="1:108" ht="15" customHeight="1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497"/>
      <c r="AE34" s="493"/>
      <c r="AF34" s="218"/>
      <c r="AG34" s="218"/>
      <c r="AH34" s="218"/>
      <c r="AI34" s="218"/>
      <c r="AJ34" s="218"/>
      <c r="AK34" s="218"/>
      <c r="AL34" s="219"/>
      <c r="AM34" s="227"/>
      <c r="AN34" s="225"/>
      <c r="AO34" s="225"/>
      <c r="AP34" s="225"/>
      <c r="AQ34" s="225"/>
      <c r="AR34" s="225"/>
      <c r="AS34" s="226"/>
      <c r="AT34" s="227"/>
      <c r="AU34" s="225"/>
      <c r="AV34" s="225"/>
      <c r="AW34" s="225"/>
      <c r="AX34" s="225"/>
      <c r="AY34" s="225"/>
      <c r="AZ34" s="226"/>
      <c r="BA34" s="227"/>
      <c r="BB34" s="225"/>
      <c r="BC34" s="225"/>
      <c r="BD34" s="225"/>
      <c r="BE34" s="225"/>
      <c r="BF34" s="225"/>
      <c r="BG34" s="226"/>
      <c r="BH34" s="489"/>
      <c r="BI34" s="490"/>
      <c r="BJ34" s="490"/>
      <c r="BK34" s="490"/>
      <c r="BL34" s="490"/>
      <c r="BM34" s="490"/>
      <c r="BN34" s="491"/>
      <c r="BO34" s="227"/>
      <c r="BP34" s="225"/>
      <c r="BQ34" s="225"/>
      <c r="BR34" s="225"/>
      <c r="BS34" s="225"/>
      <c r="BT34" s="225"/>
      <c r="BU34" s="226"/>
      <c r="BV34" s="227"/>
      <c r="BW34" s="225"/>
      <c r="BX34" s="225"/>
      <c r="BY34" s="225"/>
      <c r="BZ34" s="225"/>
      <c r="CA34" s="225"/>
      <c r="CB34" s="226"/>
      <c r="CC34" s="486"/>
      <c r="CD34" s="487"/>
      <c r="CE34" s="487"/>
      <c r="CF34" s="487"/>
      <c r="CG34" s="487"/>
      <c r="CH34" s="487"/>
      <c r="CI34" s="488"/>
      <c r="CJ34" s="486"/>
      <c r="CK34" s="487"/>
      <c r="CL34" s="487"/>
      <c r="CM34" s="487"/>
      <c r="CN34" s="487"/>
      <c r="CO34" s="487"/>
      <c r="CP34" s="488"/>
      <c r="CQ34" s="489"/>
      <c r="CR34" s="490"/>
      <c r="CS34" s="490"/>
      <c r="CT34" s="490"/>
      <c r="CU34" s="490"/>
      <c r="CV34" s="490"/>
      <c r="CW34" s="491"/>
      <c r="CX34" s="489"/>
      <c r="CY34" s="490"/>
      <c r="CZ34" s="490"/>
      <c r="DA34" s="490"/>
      <c r="DB34" s="490"/>
      <c r="DC34" s="490"/>
      <c r="DD34" s="492"/>
    </row>
    <row r="35" spans="1:108" ht="15" customHeight="1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497"/>
      <c r="AE35" s="493"/>
      <c r="AF35" s="218"/>
      <c r="AG35" s="218"/>
      <c r="AH35" s="218"/>
      <c r="AI35" s="218"/>
      <c r="AJ35" s="218"/>
      <c r="AK35" s="218"/>
      <c r="AL35" s="219"/>
      <c r="AM35" s="227"/>
      <c r="AN35" s="225"/>
      <c r="AO35" s="225"/>
      <c r="AP35" s="225"/>
      <c r="AQ35" s="225"/>
      <c r="AR35" s="225"/>
      <c r="AS35" s="226"/>
      <c r="AT35" s="227"/>
      <c r="AU35" s="225"/>
      <c r="AV35" s="225"/>
      <c r="AW35" s="225"/>
      <c r="AX35" s="225"/>
      <c r="AY35" s="225"/>
      <c r="AZ35" s="226"/>
      <c r="BA35" s="227"/>
      <c r="BB35" s="225"/>
      <c r="BC35" s="225"/>
      <c r="BD35" s="225"/>
      <c r="BE35" s="225"/>
      <c r="BF35" s="225"/>
      <c r="BG35" s="226"/>
      <c r="BH35" s="227"/>
      <c r="BI35" s="225"/>
      <c r="BJ35" s="225"/>
      <c r="BK35" s="225"/>
      <c r="BL35" s="225"/>
      <c r="BM35" s="225"/>
      <c r="BN35" s="226"/>
      <c r="BO35" s="227"/>
      <c r="BP35" s="225"/>
      <c r="BQ35" s="225"/>
      <c r="BR35" s="225"/>
      <c r="BS35" s="225"/>
      <c r="BT35" s="225"/>
      <c r="BU35" s="226"/>
      <c r="BV35" s="486"/>
      <c r="BW35" s="487"/>
      <c r="BX35" s="487"/>
      <c r="BY35" s="487"/>
      <c r="BZ35" s="487"/>
      <c r="CA35" s="487"/>
      <c r="CB35" s="488"/>
      <c r="CC35" s="486"/>
      <c r="CD35" s="487"/>
      <c r="CE35" s="487"/>
      <c r="CF35" s="487"/>
      <c r="CG35" s="487"/>
      <c r="CH35" s="487"/>
      <c r="CI35" s="488"/>
      <c r="CJ35" s="486"/>
      <c r="CK35" s="487"/>
      <c r="CL35" s="487"/>
      <c r="CM35" s="487"/>
      <c r="CN35" s="487"/>
      <c r="CO35" s="487"/>
      <c r="CP35" s="488"/>
      <c r="CQ35" s="489"/>
      <c r="CR35" s="490"/>
      <c r="CS35" s="490"/>
      <c r="CT35" s="490"/>
      <c r="CU35" s="490"/>
      <c r="CV35" s="490"/>
      <c r="CW35" s="491"/>
      <c r="CX35" s="489"/>
      <c r="CY35" s="490"/>
      <c r="CZ35" s="490"/>
      <c r="DA35" s="490"/>
      <c r="DB35" s="490"/>
      <c r="DC35" s="490"/>
      <c r="DD35" s="492"/>
    </row>
    <row r="36" spans="1:108" ht="21.75" customHeight="1">
      <c r="A36" s="510" t="s">
        <v>207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510"/>
      <c r="Q36" s="510"/>
      <c r="R36" s="510"/>
      <c r="S36" s="510"/>
      <c r="T36" s="510"/>
      <c r="U36" s="510"/>
      <c r="V36" s="510"/>
      <c r="W36" s="510"/>
      <c r="X36" s="510"/>
      <c r="Y36" s="510"/>
      <c r="Z36" s="510"/>
      <c r="AA36" s="510"/>
      <c r="AB36" s="510"/>
      <c r="AC36" s="510"/>
      <c r="AD36" s="511"/>
      <c r="AE36" s="493" t="s">
        <v>101</v>
      </c>
      <c r="AF36" s="218"/>
      <c r="AG36" s="218"/>
      <c r="AH36" s="218"/>
      <c r="AI36" s="218"/>
      <c r="AJ36" s="218"/>
      <c r="AK36" s="218"/>
      <c r="AL36" s="219"/>
      <c r="AM36" s="227">
        <f>SUM(AM19:AM35)</f>
        <v>10439644</v>
      </c>
      <c r="AN36" s="225"/>
      <c r="AO36" s="225"/>
      <c r="AP36" s="225"/>
      <c r="AQ36" s="225"/>
      <c r="AR36" s="225"/>
      <c r="AS36" s="226"/>
      <c r="AT36" s="227">
        <f>SUM(AT19:AT35)</f>
        <v>11914425</v>
      </c>
      <c r="AU36" s="225"/>
      <c r="AV36" s="225"/>
      <c r="AW36" s="225"/>
      <c r="AX36" s="225"/>
      <c r="AY36" s="225"/>
      <c r="AZ36" s="226"/>
      <c r="BA36" s="227">
        <f>SUM(BA19:BA35)</f>
        <v>10438417.84</v>
      </c>
      <c r="BB36" s="225"/>
      <c r="BC36" s="225"/>
      <c r="BD36" s="225"/>
      <c r="BE36" s="225"/>
      <c r="BF36" s="225"/>
      <c r="BG36" s="226"/>
      <c r="BH36" s="494">
        <f>BA36/AM36*100%</f>
        <v>0.9998825477190602</v>
      </c>
      <c r="BI36" s="495"/>
      <c r="BJ36" s="495"/>
      <c r="BK36" s="495"/>
      <c r="BL36" s="495"/>
      <c r="BM36" s="495"/>
      <c r="BN36" s="496"/>
      <c r="BO36" s="227">
        <f>SUM(BO19:BO35)</f>
        <v>11322384.75</v>
      </c>
      <c r="BP36" s="225"/>
      <c r="BQ36" s="225"/>
      <c r="BR36" s="225"/>
      <c r="BS36" s="225"/>
      <c r="BT36" s="225"/>
      <c r="BU36" s="226"/>
      <c r="BV36" s="494">
        <f>BO36/AT36*100%</f>
        <v>0.9503089532226692</v>
      </c>
      <c r="BW36" s="495"/>
      <c r="BX36" s="495"/>
      <c r="BY36" s="495"/>
      <c r="BZ36" s="495"/>
      <c r="CA36" s="495"/>
      <c r="CB36" s="496"/>
      <c r="CC36" s="227" t="s">
        <v>208</v>
      </c>
      <c r="CD36" s="225"/>
      <c r="CE36" s="225"/>
      <c r="CF36" s="225"/>
      <c r="CG36" s="225"/>
      <c r="CH36" s="225"/>
      <c r="CI36" s="226"/>
      <c r="CJ36" s="227" t="s">
        <v>208</v>
      </c>
      <c r="CK36" s="225"/>
      <c r="CL36" s="225"/>
      <c r="CM36" s="225"/>
      <c r="CN36" s="225"/>
      <c r="CO36" s="225"/>
      <c r="CP36" s="226"/>
      <c r="CQ36" s="227" t="s">
        <v>208</v>
      </c>
      <c r="CR36" s="225"/>
      <c r="CS36" s="225"/>
      <c r="CT36" s="225"/>
      <c r="CU36" s="225"/>
      <c r="CV36" s="225"/>
      <c r="CW36" s="226"/>
      <c r="CX36" s="227" t="s">
        <v>208</v>
      </c>
      <c r="CY36" s="225"/>
      <c r="CZ36" s="225"/>
      <c r="DA36" s="225"/>
      <c r="DB36" s="225"/>
      <c r="DC36" s="225"/>
      <c r="DD36" s="228"/>
    </row>
    <row r="37" spans="1:108" ht="15" customHeight="1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497"/>
      <c r="AE37" s="493"/>
      <c r="AF37" s="218"/>
      <c r="AG37" s="218"/>
      <c r="AH37" s="218"/>
      <c r="AI37" s="218"/>
      <c r="AJ37" s="218"/>
      <c r="AK37" s="218"/>
      <c r="AL37" s="219"/>
      <c r="AM37" s="227"/>
      <c r="AN37" s="225"/>
      <c r="AO37" s="225"/>
      <c r="AP37" s="225"/>
      <c r="AQ37" s="225"/>
      <c r="AR37" s="225"/>
      <c r="AS37" s="226"/>
      <c r="AT37" s="227"/>
      <c r="AU37" s="225"/>
      <c r="AV37" s="225"/>
      <c r="AW37" s="225"/>
      <c r="AX37" s="225"/>
      <c r="AY37" s="225"/>
      <c r="AZ37" s="226"/>
      <c r="BA37" s="227"/>
      <c r="BB37" s="225"/>
      <c r="BC37" s="225"/>
      <c r="BD37" s="225"/>
      <c r="BE37" s="225"/>
      <c r="BF37" s="225"/>
      <c r="BG37" s="226"/>
      <c r="BH37" s="227"/>
      <c r="BI37" s="225"/>
      <c r="BJ37" s="225"/>
      <c r="BK37" s="225"/>
      <c r="BL37" s="225"/>
      <c r="BM37" s="225"/>
      <c r="BN37" s="226"/>
      <c r="BO37" s="227"/>
      <c r="BP37" s="225"/>
      <c r="BQ37" s="225"/>
      <c r="BR37" s="225"/>
      <c r="BS37" s="225"/>
      <c r="BT37" s="225"/>
      <c r="BU37" s="226"/>
      <c r="BV37" s="227"/>
      <c r="BW37" s="225"/>
      <c r="BX37" s="225"/>
      <c r="BY37" s="225"/>
      <c r="BZ37" s="225"/>
      <c r="CA37" s="225"/>
      <c r="CB37" s="226"/>
      <c r="CC37" s="227"/>
      <c r="CD37" s="225"/>
      <c r="CE37" s="225"/>
      <c r="CF37" s="225"/>
      <c r="CG37" s="225"/>
      <c r="CH37" s="225"/>
      <c r="CI37" s="226"/>
      <c r="CJ37" s="227"/>
      <c r="CK37" s="225"/>
      <c r="CL37" s="225"/>
      <c r="CM37" s="225"/>
      <c r="CN37" s="225"/>
      <c r="CO37" s="225"/>
      <c r="CP37" s="226"/>
      <c r="CQ37" s="227"/>
      <c r="CR37" s="225"/>
      <c r="CS37" s="225"/>
      <c r="CT37" s="225"/>
      <c r="CU37" s="225"/>
      <c r="CV37" s="225"/>
      <c r="CW37" s="226"/>
      <c r="CX37" s="227"/>
      <c r="CY37" s="225"/>
      <c r="CZ37" s="225"/>
      <c r="DA37" s="225"/>
      <c r="DB37" s="225"/>
      <c r="DC37" s="225"/>
      <c r="DD37" s="228"/>
    </row>
    <row r="38" spans="1:108" ht="21.75" customHeight="1">
      <c r="A38" s="215" t="s">
        <v>210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497"/>
      <c r="AE38" s="493" t="s">
        <v>103</v>
      </c>
      <c r="AF38" s="218"/>
      <c r="AG38" s="218"/>
      <c r="AH38" s="218"/>
      <c r="AI38" s="218"/>
      <c r="AJ38" s="218"/>
      <c r="AK38" s="218"/>
      <c r="AL38" s="219"/>
      <c r="AM38" s="227"/>
      <c r="AN38" s="225"/>
      <c r="AO38" s="225"/>
      <c r="AP38" s="225"/>
      <c r="AQ38" s="225"/>
      <c r="AR38" s="225"/>
      <c r="AS38" s="226"/>
      <c r="AT38" s="227"/>
      <c r="AU38" s="225"/>
      <c r="AV38" s="225"/>
      <c r="AW38" s="225"/>
      <c r="AX38" s="225"/>
      <c r="AY38" s="225"/>
      <c r="AZ38" s="226"/>
      <c r="BA38" s="489"/>
      <c r="BB38" s="490"/>
      <c r="BC38" s="490"/>
      <c r="BD38" s="490"/>
      <c r="BE38" s="490"/>
      <c r="BF38" s="490"/>
      <c r="BG38" s="491"/>
      <c r="BH38" s="227"/>
      <c r="BI38" s="225"/>
      <c r="BJ38" s="225"/>
      <c r="BK38" s="225"/>
      <c r="BL38" s="225"/>
      <c r="BM38" s="225"/>
      <c r="BN38" s="226"/>
      <c r="BO38" s="506"/>
      <c r="BP38" s="507"/>
      <c r="BQ38" s="507"/>
      <c r="BR38" s="507"/>
      <c r="BS38" s="507"/>
      <c r="BT38" s="507"/>
      <c r="BU38" s="508"/>
      <c r="BV38" s="509"/>
      <c r="BW38" s="225"/>
      <c r="BX38" s="225"/>
      <c r="BY38" s="225"/>
      <c r="BZ38" s="225"/>
      <c r="CA38" s="225"/>
      <c r="CB38" s="226"/>
      <c r="CC38" s="227"/>
      <c r="CD38" s="225"/>
      <c r="CE38" s="225"/>
      <c r="CF38" s="225"/>
      <c r="CG38" s="225"/>
      <c r="CH38" s="225"/>
      <c r="CI38" s="226"/>
      <c r="CJ38" s="227"/>
      <c r="CK38" s="225"/>
      <c r="CL38" s="225"/>
      <c r="CM38" s="225"/>
      <c r="CN38" s="225"/>
      <c r="CO38" s="225"/>
      <c r="CP38" s="226"/>
      <c r="CQ38" s="227"/>
      <c r="CR38" s="225"/>
      <c r="CS38" s="225"/>
      <c r="CT38" s="225"/>
      <c r="CU38" s="225"/>
      <c r="CV38" s="225"/>
      <c r="CW38" s="226"/>
      <c r="CX38" s="227"/>
      <c r="CY38" s="225"/>
      <c r="CZ38" s="225"/>
      <c r="DA38" s="225"/>
      <c r="DB38" s="225"/>
      <c r="DC38" s="225"/>
      <c r="DD38" s="228"/>
    </row>
    <row r="39" spans="1:108" ht="15" customHeight="1">
      <c r="A39" s="501" t="s">
        <v>164</v>
      </c>
      <c r="B39" s="501"/>
      <c r="C39" s="501"/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01"/>
      <c r="V39" s="501"/>
      <c r="W39" s="501"/>
      <c r="X39" s="501"/>
      <c r="Y39" s="501"/>
      <c r="Z39" s="501"/>
      <c r="AA39" s="501"/>
      <c r="AB39" s="501"/>
      <c r="AC39" s="501"/>
      <c r="AD39" s="502"/>
      <c r="AE39" s="503"/>
      <c r="AF39" s="504"/>
      <c r="AG39" s="504"/>
      <c r="AH39" s="504"/>
      <c r="AI39" s="504"/>
      <c r="AJ39" s="504"/>
      <c r="AK39" s="504"/>
      <c r="AL39" s="505"/>
      <c r="AM39" s="498"/>
      <c r="AN39" s="339"/>
      <c r="AO39" s="339"/>
      <c r="AP39" s="339"/>
      <c r="AQ39" s="339"/>
      <c r="AR39" s="339"/>
      <c r="AS39" s="499"/>
      <c r="AT39" s="498"/>
      <c r="AU39" s="339"/>
      <c r="AV39" s="339"/>
      <c r="AW39" s="339"/>
      <c r="AX39" s="339"/>
      <c r="AY39" s="339"/>
      <c r="AZ39" s="499"/>
      <c r="BA39" s="498"/>
      <c r="BB39" s="339"/>
      <c r="BC39" s="339"/>
      <c r="BD39" s="339"/>
      <c r="BE39" s="339"/>
      <c r="BF39" s="339"/>
      <c r="BG39" s="499"/>
      <c r="BH39" s="498"/>
      <c r="BI39" s="339"/>
      <c r="BJ39" s="339"/>
      <c r="BK39" s="339"/>
      <c r="BL39" s="339"/>
      <c r="BM39" s="339"/>
      <c r="BN39" s="499"/>
      <c r="BO39" s="498"/>
      <c r="BP39" s="339"/>
      <c r="BQ39" s="339"/>
      <c r="BR39" s="339"/>
      <c r="BS39" s="339"/>
      <c r="BT39" s="339"/>
      <c r="BU39" s="499"/>
      <c r="BV39" s="498"/>
      <c r="BW39" s="339"/>
      <c r="BX39" s="339"/>
      <c r="BY39" s="339"/>
      <c r="BZ39" s="339"/>
      <c r="CA39" s="339"/>
      <c r="CB39" s="499"/>
      <c r="CC39" s="498"/>
      <c r="CD39" s="339"/>
      <c r="CE39" s="339"/>
      <c r="CF39" s="339"/>
      <c r="CG39" s="339"/>
      <c r="CH39" s="339"/>
      <c r="CI39" s="499"/>
      <c r="CJ39" s="498"/>
      <c r="CK39" s="339"/>
      <c r="CL39" s="339"/>
      <c r="CM39" s="339"/>
      <c r="CN39" s="339"/>
      <c r="CO39" s="339"/>
      <c r="CP39" s="499"/>
      <c r="CQ39" s="498"/>
      <c r="CR39" s="339"/>
      <c r="CS39" s="339"/>
      <c r="CT39" s="339"/>
      <c r="CU39" s="339"/>
      <c r="CV39" s="339"/>
      <c r="CW39" s="499"/>
      <c r="CX39" s="498"/>
      <c r="CY39" s="339"/>
      <c r="CZ39" s="339"/>
      <c r="DA39" s="339"/>
      <c r="DB39" s="339"/>
      <c r="DC39" s="339"/>
      <c r="DD39" s="500"/>
    </row>
    <row r="40" spans="1:108" ht="15" customHeight="1">
      <c r="A40" s="215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497"/>
      <c r="AE40" s="493"/>
      <c r="AF40" s="218"/>
      <c r="AG40" s="218"/>
      <c r="AH40" s="218"/>
      <c r="AI40" s="218"/>
      <c r="AJ40" s="218"/>
      <c r="AK40" s="218"/>
      <c r="AL40" s="219"/>
      <c r="AM40" s="227"/>
      <c r="AN40" s="225"/>
      <c r="AO40" s="225"/>
      <c r="AP40" s="225"/>
      <c r="AQ40" s="225"/>
      <c r="AR40" s="225"/>
      <c r="AS40" s="226"/>
      <c r="AT40" s="227"/>
      <c r="AU40" s="225"/>
      <c r="AV40" s="225"/>
      <c r="AW40" s="225"/>
      <c r="AX40" s="225"/>
      <c r="AY40" s="225"/>
      <c r="AZ40" s="226"/>
      <c r="BA40" s="227"/>
      <c r="BB40" s="225"/>
      <c r="BC40" s="225"/>
      <c r="BD40" s="225"/>
      <c r="BE40" s="225"/>
      <c r="BF40" s="225"/>
      <c r="BG40" s="226"/>
      <c r="BH40" s="227"/>
      <c r="BI40" s="225"/>
      <c r="BJ40" s="225"/>
      <c r="BK40" s="225"/>
      <c r="BL40" s="225"/>
      <c r="BM40" s="225"/>
      <c r="BN40" s="226"/>
      <c r="BO40" s="227"/>
      <c r="BP40" s="225"/>
      <c r="BQ40" s="225"/>
      <c r="BR40" s="225"/>
      <c r="BS40" s="225"/>
      <c r="BT40" s="225"/>
      <c r="BU40" s="226"/>
      <c r="BV40" s="227"/>
      <c r="BW40" s="225"/>
      <c r="BX40" s="225"/>
      <c r="BY40" s="225"/>
      <c r="BZ40" s="225"/>
      <c r="CA40" s="225"/>
      <c r="CB40" s="226"/>
      <c r="CC40" s="227"/>
      <c r="CD40" s="225"/>
      <c r="CE40" s="225"/>
      <c r="CF40" s="225"/>
      <c r="CG40" s="225"/>
      <c r="CH40" s="225"/>
      <c r="CI40" s="226"/>
      <c r="CJ40" s="227"/>
      <c r="CK40" s="225"/>
      <c r="CL40" s="225"/>
      <c r="CM40" s="225"/>
      <c r="CN40" s="225"/>
      <c r="CO40" s="225"/>
      <c r="CP40" s="226"/>
      <c r="CQ40" s="227"/>
      <c r="CR40" s="225"/>
      <c r="CS40" s="225"/>
      <c r="CT40" s="225"/>
      <c r="CU40" s="225"/>
      <c r="CV40" s="225"/>
      <c r="CW40" s="226"/>
      <c r="CX40" s="227"/>
      <c r="CY40" s="225"/>
      <c r="CZ40" s="225"/>
      <c r="DA40" s="225"/>
      <c r="DB40" s="225"/>
      <c r="DC40" s="225"/>
      <c r="DD40" s="228"/>
    </row>
    <row r="41" spans="1:108" ht="15" customHeight="1">
      <c r="A41" s="215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497"/>
      <c r="AE41" s="493"/>
      <c r="AF41" s="218"/>
      <c r="AG41" s="218"/>
      <c r="AH41" s="218"/>
      <c r="AI41" s="218"/>
      <c r="AJ41" s="218"/>
      <c r="AK41" s="218"/>
      <c r="AL41" s="219"/>
      <c r="AM41" s="227"/>
      <c r="AN41" s="225"/>
      <c r="AO41" s="225"/>
      <c r="AP41" s="225"/>
      <c r="AQ41" s="225"/>
      <c r="AR41" s="225"/>
      <c r="AS41" s="226"/>
      <c r="AT41" s="227"/>
      <c r="AU41" s="225"/>
      <c r="AV41" s="225"/>
      <c r="AW41" s="225"/>
      <c r="AX41" s="225"/>
      <c r="AY41" s="225"/>
      <c r="AZ41" s="226"/>
      <c r="BA41" s="227"/>
      <c r="BB41" s="225"/>
      <c r="BC41" s="225"/>
      <c r="BD41" s="225"/>
      <c r="BE41" s="225"/>
      <c r="BF41" s="225"/>
      <c r="BG41" s="226"/>
      <c r="BH41" s="227"/>
      <c r="BI41" s="225"/>
      <c r="BJ41" s="225"/>
      <c r="BK41" s="225"/>
      <c r="BL41" s="225"/>
      <c r="BM41" s="225"/>
      <c r="BN41" s="226"/>
      <c r="BO41" s="227"/>
      <c r="BP41" s="225"/>
      <c r="BQ41" s="225"/>
      <c r="BR41" s="225"/>
      <c r="BS41" s="225"/>
      <c r="BT41" s="225"/>
      <c r="BU41" s="226"/>
      <c r="BV41" s="227"/>
      <c r="BW41" s="225"/>
      <c r="BX41" s="225"/>
      <c r="BY41" s="225"/>
      <c r="BZ41" s="225"/>
      <c r="CA41" s="225"/>
      <c r="CB41" s="226"/>
      <c r="CC41" s="227"/>
      <c r="CD41" s="225"/>
      <c r="CE41" s="225"/>
      <c r="CF41" s="225"/>
      <c r="CG41" s="225"/>
      <c r="CH41" s="225"/>
      <c r="CI41" s="226"/>
      <c r="CJ41" s="227"/>
      <c r="CK41" s="225"/>
      <c r="CL41" s="225"/>
      <c r="CM41" s="225"/>
      <c r="CN41" s="225"/>
      <c r="CO41" s="225"/>
      <c r="CP41" s="226"/>
      <c r="CQ41" s="227"/>
      <c r="CR41" s="225"/>
      <c r="CS41" s="225"/>
      <c r="CT41" s="225"/>
      <c r="CU41" s="225"/>
      <c r="CV41" s="225"/>
      <c r="CW41" s="226"/>
      <c r="CX41" s="227"/>
      <c r="CY41" s="225"/>
      <c r="CZ41" s="225"/>
      <c r="DA41" s="225"/>
      <c r="DB41" s="225"/>
      <c r="DC41" s="225"/>
      <c r="DD41" s="228"/>
    </row>
    <row r="42" spans="1:108" ht="15" customHeight="1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497"/>
      <c r="AE42" s="493"/>
      <c r="AF42" s="218"/>
      <c r="AG42" s="218"/>
      <c r="AH42" s="218"/>
      <c r="AI42" s="218"/>
      <c r="AJ42" s="218"/>
      <c r="AK42" s="218"/>
      <c r="AL42" s="219"/>
      <c r="AM42" s="227"/>
      <c r="AN42" s="225"/>
      <c r="AO42" s="225"/>
      <c r="AP42" s="225"/>
      <c r="AQ42" s="225"/>
      <c r="AR42" s="225"/>
      <c r="AS42" s="226"/>
      <c r="AT42" s="227"/>
      <c r="AU42" s="225"/>
      <c r="AV42" s="225"/>
      <c r="AW42" s="225"/>
      <c r="AX42" s="225"/>
      <c r="AY42" s="225"/>
      <c r="AZ42" s="226"/>
      <c r="BA42" s="227"/>
      <c r="BB42" s="225"/>
      <c r="BC42" s="225"/>
      <c r="BD42" s="225"/>
      <c r="BE42" s="225"/>
      <c r="BF42" s="225"/>
      <c r="BG42" s="226"/>
      <c r="BH42" s="227"/>
      <c r="BI42" s="225"/>
      <c r="BJ42" s="225"/>
      <c r="BK42" s="225"/>
      <c r="BL42" s="225"/>
      <c r="BM42" s="225"/>
      <c r="BN42" s="226"/>
      <c r="BO42" s="227"/>
      <c r="BP42" s="225"/>
      <c r="BQ42" s="225"/>
      <c r="BR42" s="225"/>
      <c r="BS42" s="225"/>
      <c r="BT42" s="225"/>
      <c r="BU42" s="226"/>
      <c r="BV42" s="227"/>
      <c r="BW42" s="225"/>
      <c r="BX42" s="225"/>
      <c r="BY42" s="225"/>
      <c r="BZ42" s="225"/>
      <c r="CA42" s="225"/>
      <c r="CB42" s="226"/>
      <c r="CC42" s="227"/>
      <c r="CD42" s="225"/>
      <c r="CE42" s="225"/>
      <c r="CF42" s="225"/>
      <c r="CG42" s="225"/>
      <c r="CH42" s="225"/>
      <c r="CI42" s="226"/>
      <c r="CJ42" s="227"/>
      <c r="CK42" s="225"/>
      <c r="CL42" s="225"/>
      <c r="CM42" s="225"/>
      <c r="CN42" s="225"/>
      <c r="CO42" s="225"/>
      <c r="CP42" s="226"/>
      <c r="CQ42" s="227"/>
      <c r="CR42" s="225"/>
      <c r="CS42" s="225"/>
      <c r="CT42" s="225"/>
      <c r="CU42" s="225"/>
      <c r="CV42" s="225"/>
      <c r="CW42" s="226"/>
      <c r="CX42" s="227"/>
      <c r="CY42" s="225"/>
      <c r="CZ42" s="225"/>
      <c r="DA42" s="225"/>
      <c r="DB42" s="225"/>
      <c r="DC42" s="225"/>
      <c r="DD42" s="228"/>
    </row>
    <row r="43" spans="1:108" ht="15" customHeight="1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497"/>
      <c r="AE43" s="493"/>
      <c r="AF43" s="218"/>
      <c r="AG43" s="218"/>
      <c r="AH43" s="218"/>
      <c r="AI43" s="218"/>
      <c r="AJ43" s="218"/>
      <c r="AK43" s="218"/>
      <c r="AL43" s="219"/>
      <c r="AM43" s="227"/>
      <c r="AN43" s="225"/>
      <c r="AO43" s="225"/>
      <c r="AP43" s="225"/>
      <c r="AQ43" s="225"/>
      <c r="AR43" s="225"/>
      <c r="AS43" s="226"/>
      <c r="AT43" s="227"/>
      <c r="AU43" s="225"/>
      <c r="AV43" s="225"/>
      <c r="AW43" s="225"/>
      <c r="AX43" s="225"/>
      <c r="AY43" s="225"/>
      <c r="AZ43" s="226"/>
      <c r="BA43" s="227"/>
      <c r="BB43" s="225"/>
      <c r="BC43" s="225"/>
      <c r="BD43" s="225"/>
      <c r="BE43" s="225"/>
      <c r="BF43" s="225"/>
      <c r="BG43" s="226"/>
      <c r="BH43" s="227"/>
      <c r="BI43" s="225"/>
      <c r="BJ43" s="225"/>
      <c r="BK43" s="225"/>
      <c r="BL43" s="225"/>
      <c r="BM43" s="225"/>
      <c r="BN43" s="226"/>
      <c r="BO43" s="227"/>
      <c r="BP43" s="225"/>
      <c r="BQ43" s="225"/>
      <c r="BR43" s="225"/>
      <c r="BS43" s="225"/>
      <c r="BT43" s="225"/>
      <c r="BU43" s="226"/>
      <c r="BV43" s="227"/>
      <c r="BW43" s="225"/>
      <c r="BX43" s="225"/>
      <c r="BY43" s="225"/>
      <c r="BZ43" s="225"/>
      <c r="CA43" s="225"/>
      <c r="CB43" s="226"/>
      <c r="CC43" s="227"/>
      <c r="CD43" s="225"/>
      <c r="CE43" s="225"/>
      <c r="CF43" s="225"/>
      <c r="CG43" s="225"/>
      <c r="CH43" s="225"/>
      <c r="CI43" s="226"/>
      <c r="CJ43" s="227"/>
      <c r="CK43" s="225"/>
      <c r="CL43" s="225"/>
      <c r="CM43" s="225"/>
      <c r="CN43" s="225"/>
      <c r="CO43" s="225"/>
      <c r="CP43" s="226"/>
      <c r="CQ43" s="227"/>
      <c r="CR43" s="225"/>
      <c r="CS43" s="225"/>
      <c r="CT43" s="225"/>
      <c r="CU43" s="225"/>
      <c r="CV43" s="225"/>
      <c r="CW43" s="226"/>
      <c r="CX43" s="227"/>
      <c r="CY43" s="225"/>
      <c r="CZ43" s="225"/>
      <c r="DA43" s="225"/>
      <c r="DB43" s="225"/>
      <c r="DC43" s="225"/>
      <c r="DD43" s="228"/>
    </row>
    <row r="44" spans="1:108" ht="15" customHeight="1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497"/>
      <c r="AE44" s="493"/>
      <c r="AF44" s="218"/>
      <c r="AG44" s="218"/>
      <c r="AH44" s="218"/>
      <c r="AI44" s="218"/>
      <c r="AJ44" s="218"/>
      <c r="AK44" s="218"/>
      <c r="AL44" s="219"/>
      <c r="AM44" s="227"/>
      <c r="AN44" s="225"/>
      <c r="AO44" s="225"/>
      <c r="AP44" s="225"/>
      <c r="AQ44" s="225"/>
      <c r="AR44" s="225"/>
      <c r="AS44" s="226"/>
      <c r="AT44" s="227"/>
      <c r="AU44" s="225"/>
      <c r="AV44" s="225"/>
      <c r="AW44" s="225"/>
      <c r="AX44" s="225"/>
      <c r="AY44" s="225"/>
      <c r="AZ44" s="226"/>
      <c r="BA44" s="227"/>
      <c r="BB44" s="225"/>
      <c r="BC44" s="225"/>
      <c r="BD44" s="225"/>
      <c r="BE44" s="225"/>
      <c r="BF44" s="225"/>
      <c r="BG44" s="226"/>
      <c r="BH44" s="227"/>
      <c r="BI44" s="225"/>
      <c r="BJ44" s="225"/>
      <c r="BK44" s="225"/>
      <c r="BL44" s="225"/>
      <c r="BM44" s="225"/>
      <c r="BN44" s="226"/>
      <c r="BO44" s="227"/>
      <c r="BP44" s="225"/>
      <c r="BQ44" s="225"/>
      <c r="BR44" s="225"/>
      <c r="BS44" s="225"/>
      <c r="BT44" s="225"/>
      <c r="BU44" s="226"/>
      <c r="BV44" s="227"/>
      <c r="BW44" s="225"/>
      <c r="BX44" s="225"/>
      <c r="BY44" s="225"/>
      <c r="BZ44" s="225"/>
      <c r="CA44" s="225"/>
      <c r="CB44" s="226"/>
      <c r="CC44" s="227"/>
      <c r="CD44" s="225"/>
      <c r="CE44" s="225"/>
      <c r="CF44" s="225"/>
      <c r="CG44" s="225"/>
      <c r="CH44" s="225"/>
      <c r="CI44" s="226"/>
      <c r="CJ44" s="227"/>
      <c r="CK44" s="225"/>
      <c r="CL44" s="225"/>
      <c r="CM44" s="225"/>
      <c r="CN44" s="225"/>
      <c r="CO44" s="225"/>
      <c r="CP44" s="226"/>
      <c r="CQ44" s="227"/>
      <c r="CR44" s="225"/>
      <c r="CS44" s="225"/>
      <c r="CT44" s="225"/>
      <c r="CU44" s="225"/>
      <c r="CV44" s="225"/>
      <c r="CW44" s="226"/>
      <c r="CX44" s="227"/>
      <c r="CY44" s="225"/>
      <c r="CZ44" s="225"/>
      <c r="DA44" s="225"/>
      <c r="DB44" s="225"/>
      <c r="DC44" s="225"/>
      <c r="DD44" s="228"/>
    </row>
    <row r="45" spans="1:108" ht="15" customHeight="1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497"/>
      <c r="AE45" s="493"/>
      <c r="AF45" s="218"/>
      <c r="AG45" s="218"/>
      <c r="AH45" s="218"/>
      <c r="AI45" s="218"/>
      <c r="AJ45" s="218"/>
      <c r="AK45" s="218"/>
      <c r="AL45" s="219"/>
      <c r="AM45" s="227"/>
      <c r="AN45" s="225"/>
      <c r="AO45" s="225"/>
      <c r="AP45" s="225"/>
      <c r="AQ45" s="225"/>
      <c r="AR45" s="225"/>
      <c r="AS45" s="226"/>
      <c r="AT45" s="227"/>
      <c r="AU45" s="225"/>
      <c r="AV45" s="225"/>
      <c r="AW45" s="225"/>
      <c r="AX45" s="225"/>
      <c r="AY45" s="225"/>
      <c r="AZ45" s="226"/>
      <c r="BA45" s="227"/>
      <c r="BB45" s="225"/>
      <c r="BC45" s="225"/>
      <c r="BD45" s="225"/>
      <c r="BE45" s="225"/>
      <c r="BF45" s="225"/>
      <c r="BG45" s="226"/>
      <c r="BH45" s="227"/>
      <c r="BI45" s="225"/>
      <c r="BJ45" s="225"/>
      <c r="BK45" s="225"/>
      <c r="BL45" s="225"/>
      <c r="BM45" s="225"/>
      <c r="BN45" s="226"/>
      <c r="BO45" s="227"/>
      <c r="BP45" s="225"/>
      <c r="BQ45" s="225"/>
      <c r="BR45" s="225"/>
      <c r="BS45" s="225"/>
      <c r="BT45" s="225"/>
      <c r="BU45" s="226"/>
      <c r="BV45" s="227"/>
      <c r="BW45" s="225"/>
      <c r="BX45" s="225"/>
      <c r="BY45" s="225"/>
      <c r="BZ45" s="225"/>
      <c r="CA45" s="225"/>
      <c r="CB45" s="226"/>
      <c r="CC45" s="227"/>
      <c r="CD45" s="225"/>
      <c r="CE45" s="225"/>
      <c r="CF45" s="225"/>
      <c r="CG45" s="225"/>
      <c r="CH45" s="225"/>
      <c r="CI45" s="226"/>
      <c r="CJ45" s="227"/>
      <c r="CK45" s="225"/>
      <c r="CL45" s="225"/>
      <c r="CM45" s="225"/>
      <c r="CN45" s="225"/>
      <c r="CO45" s="225"/>
      <c r="CP45" s="226"/>
      <c r="CQ45" s="227"/>
      <c r="CR45" s="225"/>
      <c r="CS45" s="225"/>
      <c r="CT45" s="225"/>
      <c r="CU45" s="225"/>
      <c r="CV45" s="225"/>
      <c r="CW45" s="226"/>
      <c r="CX45" s="227"/>
      <c r="CY45" s="225"/>
      <c r="CZ45" s="225"/>
      <c r="DA45" s="225"/>
      <c r="DB45" s="225"/>
      <c r="DC45" s="225"/>
      <c r="DD45" s="228"/>
    </row>
    <row r="46" spans="1:108" ht="15" customHeight="1" thickBot="1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497"/>
      <c r="AE46" s="521"/>
      <c r="AF46" s="522"/>
      <c r="AG46" s="522"/>
      <c r="AH46" s="522"/>
      <c r="AI46" s="522"/>
      <c r="AJ46" s="522"/>
      <c r="AK46" s="522"/>
      <c r="AL46" s="523"/>
      <c r="AM46" s="524"/>
      <c r="AN46" s="525"/>
      <c r="AO46" s="525"/>
      <c r="AP46" s="525"/>
      <c r="AQ46" s="525"/>
      <c r="AR46" s="525"/>
      <c r="AS46" s="526"/>
      <c r="AT46" s="524"/>
      <c r="AU46" s="525"/>
      <c r="AV46" s="525"/>
      <c r="AW46" s="525"/>
      <c r="AX46" s="525"/>
      <c r="AY46" s="525"/>
      <c r="AZ46" s="526"/>
      <c r="BA46" s="524"/>
      <c r="BB46" s="525"/>
      <c r="BC46" s="525"/>
      <c r="BD46" s="525"/>
      <c r="BE46" s="525"/>
      <c r="BF46" s="525"/>
      <c r="BG46" s="526"/>
      <c r="BH46" s="524"/>
      <c r="BI46" s="525"/>
      <c r="BJ46" s="525"/>
      <c r="BK46" s="525"/>
      <c r="BL46" s="525"/>
      <c r="BM46" s="525"/>
      <c r="BN46" s="526"/>
      <c r="BO46" s="524"/>
      <c r="BP46" s="525"/>
      <c r="BQ46" s="525"/>
      <c r="BR46" s="525"/>
      <c r="BS46" s="525"/>
      <c r="BT46" s="525"/>
      <c r="BU46" s="526"/>
      <c r="BV46" s="524"/>
      <c r="BW46" s="525"/>
      <c r="BX46" s="525"/>
      <c r="BY46" s="525"/>
      <c r="BZ46" s="525"/>
      <c r="CA46" s="525"/>
      <c r="CB46" s="526"/>
      <c r="CC46" s="524"/>
      <c r="CD46" s="525"/>
      <c r="CE46" s="525"/>
      <c r="CF46" s="525"/>
      <c r="CG46" s="525"/>
      <c r="CH46" s="525"/>
      <c r="CI46" s="526"/>
      <c r="CJ46" s="524"/>
      <c r="CK46" s="525"/>
      <c r="CL46" s="525"/>
      <c r="CM46" s="525"/>
      <c r="CN46" s="525"/>
      <c r="CO46" s="525"/>
      <c r="CP46" s="526"/>
      <c r="CQ46" s="524"/>
      <c r="CR46" s="525"/>
      <c r="CS46" s="525"/>
      <c r="CT46" s="525"/>
      <c r="CU46" s="525"/>
      <c r="CV46" s="525"/>
      <c r="CW46" s="526"/>
      <c r="CX46" s="524"/>
      <c r="CY46" s="525"/>
      <c r="CZ46" s="525"/>
      <c r="DA46" s="525"/>
      <c r="DB46" s="525"/>
      <c r="DC46" s="525"/>
      <c r="DD46" s="527"/>
    </row>
  </sheetData>
  <sheetProtection/>
  <mergeCells count="478">
    <mergeCell ref="CC46:CI46"/>
    <mergeCell ref="CJ46:CP46"/>
    <mergeCell ref="CQ46:CW46"/>
    <mergeCell ref="CX46:DD46"/>
    <mergeCell ref="BA46:BG46"/>
    <mergeCell ref="BH46:BN46"/>
    <mergeCell ref="BO46:BU46"/>
    <mergeCell ref="BV46:CB46"/>
    <mergeCell ref="A46:AD46"/>
    <mergeCell ref="AE46:AL46"/>
    <mergeCell ref="AM46:AS46"/>
    <mergeCell ref="AT46:AZ46"/>
    <mergeCell ref="CC45:CI45"/>
    <mergeCell ref="CJ45:CP45"/>
    <mergeCell ref="A45:AD45"/>
    <mergeCell ref="AE45:AL45"/>
    <mergeCell ref="AM45:AS45"/>
    <mergeCell ref="AT45:AZ45"/>
    <mergeCell ref="CQ45:CW45"/>
    <mergeCell ref="CX45:DD45"/>
    <mergeCell ref="BA45:BG45"/>
    <mergeCell ref="BH45:BN45"/>
    <mergeCell ref="BO45:BU45"/>
    <mergeCell ref="BV45:CB45"/>
    <mergeCell ref="CQ1:DD1"/>
    <mergeCell ref="A3:DD3"/>
    <mergeCell ref="A4:DD4"/>
    <mergeCell ref="CC6:DD6"/>
    <mergeCell ref="A6:AD8"/>
    <mergeCell ref="AE6:AL8"/>
    <mergeCell ref="AM6:AZ7"/>
    <mergeCell ref="BA6:CB6"/>
    <mergeCell ref="AM8:AS8"/>
    <mergeCell ref="AT8:AZ8"/>
    <mergeCell ref="BO8:BU8"/>
    <mergeCell ref="BV8:CB8"/>
    <mergeCell ref="CC8:CI8"/>
    <mergeCell ref="CJ8:CP8"/>
    <mergeCell ref="BA7:BN7"/>
    <mergeCell ref="BO7:CB7"/>
    <mergeCell ref="CC7:CP7"/>
    <mergeCell ref="CQ7:DD7"/>
    <mergeCell ref="A9:AD9"/>
    <mergeCell ref="AE9:AL9"/>
    <mergeCell ref="AM9:AS9"/>
    <mergeCell ref="AT9:AZ9"/>
    <mergeCell ref="BA10:BG10"/>
    <mergeCell ref="BH10:BN10"/>
    <mergeCell ref="CQ8:CW8"/>
    <mergeCell ref="CX8:DD8"/>
    <mergeCell ref="BA9:BG9"/>
    <mergeCell ref="BH9:BN9"/>
    <mergeCell ref="BO9:BU9"/>
    <mergeCell ref="BV9:CB9"/>
    <mergeCell ref="BA8:BG8"/>
    <mergeCell ref="BH8:BN8"/>
    <mergeCell ref="A10:AD10"/>
    <mergeCell ref="AE10:AL10"/>
    <mergeCell ref="AM10:AS10"/>
    <mergeCell ref="AT10:AZ10"/>
    <mergeCell ref="BO10:BU10"/>
    <mergeCell ref="CQ10:CW10"/>
    <mergeCell ref="CX10:DD10"/>
    <mergeCell ref="CC9:CI9"/>
    <mergeCell ref="CJ9:CP9"/>
    <mergeCell ref="CQ9:CW9"/>
    <mergeCell ref="CX9:DD9"/>
    <mergeCell ref="BV10:CB10"/>
    <mergeCell ref="CC10:CI10"/>
    <mergeCell ref="CJ10:CP10"/>
    <mergeCell ref="CQ11:CW11"/>
    <mergeCell ref="CX11:DD11"/>
    <mergeCell ref="A11:AD11"/>
    <mergeCell ref="AE11:AL11"/>
    <mergeCell ref="AM11:AS11"/>
    <mergeCell ref="AT11:AZ11"/>
    <mergeCell ref="BA11:BG11"/>
    <mergeCell ref="BH11:BN11"/>
    <mergeCell ref="BO11:BU11"/>
    <mergeCell ref="BV11:CB11"/>
    <mergeCell ref="CC11:CI11"/>
    <mergeCell ref="CJ11:CP11"/>
    <mergeCell ref="CQ12:CW12"/>
    <mergeCell ref="CJ12:CP12"/>
    <mergeCell ref="CX12:DD12"/>
    <mergeCell ref="A12:AD12"/>
    <mergeCell ref="AE12:AL12"/>
    <mergeCell ref="AM12:AS12"/>
    <mergeCell ref="AT12:AZ12"/>
    <mergeCell ref="BA12:BG12"/>
    <mergeCell ref="BH12:BN12"/>
    <mergeCell ref="BO12:BU12"/>
    <mergeCell ref="BV12:CB12"/>
    <mergeCell ref="CC12:CI12"/>
    <mergeCell ref="CQ13:CW13"/>
    <mergeCell ref="CX13:DD13"/>
    <mergeCell ref="A13:AD13"/>
    <mergeCell ref="AE13:AL13"/>
    <mergeCell ref="AM13:AS13"/>
    <mergeCell ref="AT13:AZ13"/>
    <mergeCell ref="BA13:BG13"/>
    <mergeCell ref="BH13:BN13"/>
    <mergeCell ref="BO13:BU13"/>
    <mergeCell ref="BV13:CB13"/>
    <mergeCell ref="CC13:CI13"/>
    <mergeCell ref="CJ13:CP13"/>
    <mergeCell ref="CQ14:CW14"/>
    <mergeCell ref="CX14:DD14"/>
    <mergeCell ref="A14:AD14"/>
    <mergeCell ref="AE14:AL14"/>
    <mergeCell ref="AM14:AS14"/>
    <mergeCell ref="AT14:AZ14"/>
    <mergeCell ref="BA14:BG14"/>
    <mergeCell ref="BH14:BN14"/>
    <mergeCell ref="BO14:BU14"/>
    <mergeCell ref="BV14:CB14"/>
    <mergeCell ref="CC14:CI14"/>
    <mergeCell ref="CJ14:CP14"/>
    <mergeCell ref="CQ15:CW15"/>
    <mergeCell ref="CX15:DD15"/>
    <mergeCell ref="BO15:BU15"/>
    <mergeCell ref="BV15:CB15"/>
    <mergeCell ref="CC15:CI15"/>
    <mergeCell ref="CJ15:CP15"/>
    <mergeCell ref="A15:AD15"/>
    <mergeCell ref="AE15:AL15"/>
    <mergeCell ref="AM15:AS15"/>
    <mergeCell ref="AT15:AZ15"/>
    <mergeCell ref="BA15:BG15"/>
    <mergeCell ref="BH15:BN15"/>
    <mergeCell ref="CQ16:CW16"/>
    <mergeCell ref="CX16:DD16"/>
    <mergeCell ref="A16:AD16"/>
    <mergeCell ref="AE16:AL16"/>
    <mergeCell ref="AM16:AS16"/>
    <mergeCell ref="AT16:AZ16"/>
    <mergeCell ref="BA16:BG16"/>
    <mergeCell ref="BH16:BN16"/>
    <mergeCell ref="BO16:BU16"/>
    <mergeCell ref="BV16:CB16"/>
    <mergeCell ref="CC16:CI16"/>
    <mergeCell ref="CJ16:CP16"/>
    <mergeCell ref="CQ17:CW17"/>
    <mergeCell ref="CX17:DD17"/>
    <mergeCell ref="A17:AD17"/>
    <mergeCell ref="AE17:AL17"/>
    <mergeCell ref="AM17:AS17"/>
    <mergeCell ref="AT17:AZ17"/>
    <mergeCell ref="BA17:BG17"/>
    <mergeCell ref="BH17:BN17"/>
    <mergeCell ref="BO17:BU17"/>
    <mergeCell ref="BV17:CB17"/>
    <mergeCell ref="CC17:CI17"/>
    <mergeCell ref="CJ17:CP17"/>
    <mergeCell ref="CQ18:CW18"/>
    <mergeCell ref="CX18:DD18"/>
    <mergeCell ref="BO18:BU18"/>
    <mergeCell ref="BV18:CB18"/>
    <mergeCell ref="CC18:CI18"/>
    <mergeCell ref="CJ18:CP18"/>
    <mergeCell ref="BO23:BU23"/>
    <mergeCell ref="BV23:CB23"/>
    <mergeCell ref="A18:AD18"/>
    <mergeCell ref="AE18:AL18"/>
    <mergeCell ref="AM18:AS18"/>
    <mergeCell ref="AT18:AZ18"/>
    <mergeCell ref="BA18:BG18"/>
    <mergeCell ref="BH18:BN18"/>
    <mergeCell ref="BO20:BU20"/>
    <mergeCell ref="BV20:CB20"/>
    <mergeCell ref="BO26:BU26"/>
    <mergeCell ref="BV26:CB26"/>
    <mergeCell ref="CQ23:CW23"/>
    <mergeCell ref="CX23:DD23"/>
    <mergeCell ref="A23:AD23"/>
    <mergeCell ref="AE23:AL23"/>
    <mergeCell ref="AM23:AS23"/>
    <mergeCell ref="AT23:AZ23"/>
    <mergeCell ref="BA23:BG23"/>
    <mergeCell ref="BH23:BN23"/>
    <mergeCell ref="A26:AD26"/>
    <mergeCell ref="AE26:AL26"/>
    <mergeCell ref="AM26:AS26"/>
    <mergeCell ref="AT26:AZ26"/>
    <mergeCell ref="BA26:BG26"/>
    <mergeCell ref="BH26:BN26"/>
    <mergeCell ref="CC26:CI26"/>
    <mergeCell ref="CJ26:CP26"/>
    <mergeCell ref="CQ27:CW27"/>
    <mergeCell ref="CX27:DD27"/>
    <mergeCell ref="BO27:BU27"/>
    <mergeCell ref="BV27:CB27"/>
    <mergeCell ref="CC27:CI27"/>
    <mergeCell ref="CJ27:CP27"/>
    <mergeCell ref="CQ26:CW26"/>
    <mergeCell ref="CX26:DD26"/>
    <mergeCell ref="A27:AD27"/>
    <mergeCell ref="AE27:AL27"/>
    <mergeCell ref="AM27:AS27"/>
    <mergeCell ref="AT27:AZ27"/>
    <mergeCell ref="BA27:BG27"/>
    <mergeCell ref="BH27:BN27"/>
    <mergeCell ref="CQ28:CW28"/>
    <mergeCell ref="CX28:DD28"/>
    <mergeCell ref="A28:AD28"/>
    <mergeCell ref="AE28:AL28"/>
    <mergeCell ref="AM28:AS28"/>
    <mergeCell ref="AT28:AZ28"/>
    <mergeCell ref="BA28:BG28"/>
    <mergeCell ref="BH28:BN28"/>
    <mergeCell ref="BO28:BU28"/>
    <mergeCell ref="BV28:CB28"/>
    <mergeCell ref="CC28:CI28"/>
    <mergeCell ref="CJ28:CP28"/>
    <mergeCell ref="CQ29:CW29"/>
    <mergeCell ref="CX29:DD29"/>
    <mergeCell ref="A29:AD29"/>
    <mergeCell ref="AE29:AL29"/>
    <mergeCell ref="AM29:AS29"/>
    <mergeCell ref="AT29:AZ29"/>
    <mergeCell ref="BA29:BG29"/>
    <mergeCell ref="BH29:BN29"/>
    <mergeCell ref="BO29:BU29"/>
    <mergeCell ref="BV29:CB29"/>
    <mergeCell ref="CC29:CI29"/>
    <mergeCell ref="CJ29:CP29"/>
    <mergeCell ref="CQ30:CW30"/>
    <mergeCell ref="CX30:DD30"/>
    <mergeCell ref="BO30:BU30"/>
    <mergeCell ref="BV30:CB30"/>
    <mergeCell ref="CC30:CI30"/>
    <mergeCell ref="CJ30:CP30"/>
    <mergeCell ref="A30:AD30"/>
    <mergeCell ref="AE30:AL30"/>
    <mergeCell ref="AM30:AS30"/>
    <mergeCell ref="AT30:AZ30"/>
    <mergeCell ref="BA30:BG30"/>
    <mergeCell ref="BH30:BN30"/>
    <mergeCell ref="CQ31:CW31"/>
    <mergeCell ref="CX31:DD31"/>
    <mergeCell ref="A31:AD31"/>
    <mergeCell ref="AE31:AL31"/>
    <mergeCell ref="AM31:AS31"/>
    <mergeCell ref="AT31:AZ31"/>
    <mergeCell ref="BA31:BG31"/>
    <mergeCell ref="BH31:BN31"/>
    <mergeCell ref="BO31:BU31"/>
    <mergeCell ref="BV31:CB31"/>
    <mergeCell ref="CC31:CI31"/>
    <mergeCell ref="CJ31:CP31"/>
    <mergeCell ref="CQ32:CW32"/>
    <mergeCell ref="CX32:DD32"/>
    <mergeCell ref="A32:AD32"/>
    <mergeCell ref="AE32:AL32"/>
    <mergeCell ref="AM32:AS32"/>
    <mergeCell ref="AT32:AZ32"/>
    <mergeCell ref="BA32:BG32"/>
    <mergeCell ref="BH32:BN32"/>
    <mergeCell ref="BO32:BU32"/>
    <mergeCell ref="BV32:CB32"/>
    <mergeCell ref="CC32:CI32"/>
    <mergeCell ref="CJ32:CP32"/>
    <mergeCell ref="CQ33:CW33"/>
    <mergeCell ref="CX33:DD33"/>
    <mergeCell ref="BO33:BU33"/>
    <mergeCell ref="BV33:CB33"/>
    <mergeCell ref="CC33:CI33"/>
    <mergeCell ref="CJ33:CP33"/>
    <mergeCell ref="A33:AD33"/>
    <mergeCell ref="AE33:AL33"/>
    <mergeCell ref="AM33:AS33"/>
    <mergeCell ref="AT33:AZ33"/>
    <mergeCell ref="BA33:BG33"/>
    <mergeCell ref="BH33:BN33"/>
    <mergeCell ref="CQ34:CW34"/>
    <mergeCell ref="CX34:DD34"/>
    <mergeCell ref="A34:AD34"/>
    <mergeCell ref="AE34:AL34"/>
    <mergeCell ref="AM34:AS34"/>
    <mergeCell ref="AT34:AZ34"/>
    <mergeCell ref="BA34:BG34"/>
    <mergeCell ref="BH34:BN34"/>
    <mergeCell ref="BO34:BU34"/>
    <mergeCell ref="BV34:CB34"/>
    <mergeCell ref="CC34:CI34"/>
    <mergeCell ref="CJ34:CP34"/>
    <mergeCell ref="CQ36:CW36"/>
    <mergeCell ref="CX36:DD36"/>
    <mergeCell ref="A36:AD36"/>
    <mergeCell ref="AE36:AL36"/>
    <mergeCell ref="AM36:AS36"/>
    <mergeCell ref="AT36:AZ36"/>
    <mergeCell ref="BA36:BG36"/>
    <mergeCell ref="BH36:BN36"/>
    <mergeCell ref="BO36:BU36"/>
    <mergeCell ref="BV36:CB36"/>
    <mergeCell ref="CC36:CI36"/>
    <mergeCell ref="CJ36:CP36"/>
    <mergeCell ref="CQ37:CW37"/>
    <mergeCell ref="CX37:DD37"/>
    <mergeCell ref="BO37:BU37"/>
    <mergeCell ref="BV37:CB37"/>
    <mergeCell ref="CC37:CI37"/>
    <mergeCell ref="CJ37:CP37"/>
    <mergeCell ref="A37:AD37"/>
    <mergeCell ref="AE37:AL37"/>
    <mergeCell ref="AM37:AS37"/>
    <mergeCell ref="AT37:AZ37"/>
    <mergeCell ref="BA37:BG37"/>
    <mergeCell ref="BH37:BN37"/>
    <mergeCell ref="CQ38:CW38"/>
    <mergeCell ref="CX38:DD38"/>
    <mergeCell ref="A38:AD38"/>
    <mergeCell ref="AE38:AL38"/>
    <mergeCell ref="AM38:AS38"/>
    <mergeCell ref="AT38:AZ38"/>
    <mergeCell ref="BA38:BG38"/>
    <mergeCell ref="BH38:BN38"/>
    <mergeCell ref="BO38:BU38"/>
    <mergeCell ref="BV38:CB38"/>
    <mergeCell ref="CC38:CI38"/>
    <mergeCell ref="CJ38:CP38"/>
    <mergeCell ref="CQ39:CW39"/>
    <mergeCell ref="CX39:DD39"/>
    <mergeCell ref="A39:AD39"/>
    <mergeCell ref="AE39:AL39"/>
    <mergeCell ref="AM39:AS39"/>
    <mergeCell ref="AT39:AZ39"/>
    <mergeCell ref="BA39:BG39"/>
    <mergeCell ref="BH39:BN39"/>
    <mergeCell ref="BO39:BU39"/>
    <mergeCell ref="BV39:CB39"/>
    <mergeCell ref="CC39:CI39"/>
    <mergeCell ref="CJ39:CP39"/>
    <mergeCell ref="CQ43:CW43"/>
    <mergeCell ref="CX43:DD43"/>
    <mergeCell ref="BO43:BU43"/>
    <mergeCell ref="BV43:CB43"/>
    <mergeCell ref="CC43:CI43"/>
    <mergeCell ref="CJ43:CP43"/>
    <mergeCell ref="A43:AD43"/>
    <mergeCell ref="AE43:AL43"/>
    <mergeCell ref="AM43:AS43"/>
    <mergeCell ref="AT43:AZ43"/>
    <mergeCell ref="BA43:BG43"/>
    <mergeCell ref="BH43:BN43"/>
    <mergeCell ref="CQ44:CW44"/>
    <mergeCell ref="CX44:DD44"/>
    <mergeCell ref="A44:AD44"/>
    <mergeCell ref="AE44:AL44"/>
    <mergeCell ref="AM44:AS44"/>
    <mergeCell ref="AT44:AZ44"/>
    <mergeCell ref="BA44:BG44"/>
    <mergeCell ref="BH44:BN44"/>
    <mergeCell ref="BO44:BU44"/>
    <mergeCell ref="BV44:CB44"/>
    <mergeCell ref="CC44:CI44"/>
    <mergeCell ref="CJ44:CP44"/>
    <mergeCell ref="CQ35:CW35"/>
    <mergeCell ref="CX35:DD35"/>
    <mergeCell ref="A35:AD35"/>
    <mergeCell ref="AE35:AL35"/>
    <mergeCell ref="AM35:AS35"/>
    <mergeCell ref="AT35:AZ35"/>
    <mergeCell ref="BA35:BG35"/>
    <mergeCell ref="BH35:BN35"/>
    <mergeCell ref="BO35:BU35"/>
    <mergeCell ref="BV35:CB35"/>
    <mergeCell ref="CC35:CI35"/>
    <mergeCell ref="CJ35:CP35"/>
    <mergeCell ref="CQ40:CW40"/>
    <mergeCell ref="CX40:DD40"/>
    <mergeCell ref="BO40:BU40"/>
    <mergeCell ref="BV40:CB40"/>
    <mergeCell ref="CC40:CI40"/>
    <mergeCell ref="CJ40:CP40"/>
    <mergeCell ref="A40:AD40"/>
    <mergeCell ref="AE40:AL40"/>
    <mergeCell ref="AM40:AS40"/>
    <mergeCell ref="AT40:AZ40"/>
    <mergeCell ref="BA40:BG40"/>
    <mergeCell ref="BH40:BN40"/>
    <mergeCell ref="CQ41:CW41"/>
    <mergeCell ref="CX41:DD41"/>
    <mergeCell ref="A41:AD41"/>
    <mergeCell ref="AE41:AL41"/>
    <mergeCell ref="AM41:AS41"/>
    <mergeCell ref="AT41:AZ41"/>
    <mergeCell ref="BA41:BG41"/>
    <mergeCell ref="BH41:BN41"/>
    <mergeCell ref="BO41:BU41"/>
    <mergeCell ref="BV41:CB41"/>
    <mergeCell ref="CC41:CI41"/>
    <mergeCell ref="CJ41:CP41"/>
    <mergeCell ref="CQ42:CW42"/>
    <mergeCell ref="CX42:DD42"/>
    <mergeCell ref="A42:AD42"/>
    <mergeCell ref="AE42:AL42"/>
    <mergeCell ref="AM42:AS42"/>
    <mergeCell ref="AT42:AZ42"/>
    <mergeCell ref="BA42:BG42"/>
    <mergeCell ref="BH42:BN42"/>
    <mergeCell ref="BO42:BU42"/>
    <mergeCell ref="BV42:CB42"/>
    <mergeCell ref="CC42:CI42"/>
    <mergeCell ref="CJ42:CP42"/>
    <mergeCell ref="CQ25:CW25"/>
    <mergeCell ref="CX25:DD25"/>
    <mergeCell ref="BO25:BU25"/>
    <mergeCell ref="BV25:CB25"/>
    <mergeCell ref="CC25:CI25"/>
    <mergeCell ref="CJ25:CP25"/>
    <mergeCell ref="A25:AD25"/>
    <mergeCell ref="AE25:AL25"/>
    <mergeCell ref="AM25:AS25"/>
    <mergeCell ref="AT25:AZ25"/>
    <mergeCell ref="BA25:BG25"/>
    <mergeCell ref="BH25:BN25"/>
    <mergeCell ref="CQ19:CW19"/>
    <mergeCell ref="CX19:DD19"/>
    <mergeCell ref="A19:AD19"/>
    <mergeCell ref="AE19:AL19"/>
    <mergeCell ref="AM19:AS19"/>
    <mergeCell ref="AT19:AZ19"/>
    <mergeCell ref="BA19:BG19"/>
    <mergeCell ref="BH19:BN19"/>
    <mergeCell ref="BO19:BU19"/>
    <mergeCell ref="BV19:CB19"/>
    <mergeCell ref="CC19:CI19"/>
    <mergeCell ref="CJ19:CP19"/>
    <mergeCell ref="CQ20:CW20"/>
    <mergeCell ref="CX20:DD20"/>
    <mergeCell ref="A20:AD20"/>
    <mergeCell ref="AE20:AL20"/>
    <mergeCell ref="AM20:AS20"/>
    <mergeCell ref="AT20:AZ20"/>
    <mergeCell ref="BA20:BG20"/>
    <mergeCell ref="BH20:BN20"/>
    <mergeCell ref="CC20:CI20"/>
    <mergeCell ref="CJ20:CP20"/>
    <mergeCell ref="CQ21:CW21"/>
    <mergeCell ref="CX21:DD21"/>
    <mergeCell ref="BO21:BU21"/>
    <mergeCell ref="BV21:CB21"/>
    <mergeCell ref="CC21:CI21"/>
    <mergeCell ref="CJ21:CP21"/>
    <mergeCell ref="A21:AD21"/>
    <mergeCell ref="AE21:AL21"/>
    <mergeCell ref="AM21:AS21"/>
    <mergeCell ref="AT21:AZ21"/>
    <mergeCell ref="BA21:BG21"/>
    <mergeCell ref="BH21:BN21"/>
    <mergeCell ref="CQ22:CW22"/>
    <mergeCell ref="CX22:DD22"/>
    <mergeCell ref="A22:AD22"/>
    <mergeCell ref="AE22:AL22"/>
    <mergeCell ref="AM22:AS22"/>
    <mergeCell ref="AT22:AZ22"/>
    <mergeCell ref="BA22:BG22"/>
    <mergeCell ref="BH22:BN22"/>
    <mergeCell ref="BO22:BU22"/>
    <mergeCell ref="BV22:CB22"/>
    <mergeCell ref="CQ24:CW24"/>
    <mergeCell ref="CX24:DD24"/>
    <mergeCell ref="A24:AD24"/>
    <mergeCell ref="AE24:AL24"/>
    <mergeCell ref="AM24:AS24"/>
    <mergeCell ref="AT24:AZ24"/>
    <mergeCell ref="BA24:BG24"/>
    <mergeCell ref="BH24:BN24"/>
    <mergeCell ref="BO24:BU24"/>
    <mergeCell ref="BV24:CB24"/>
    <mergeCell ref="CC24:CI24"/>
    <mergeCell ref="CJ24:CP24"/>
    <mergeCell ref="CC22:CI22"/>
    <mergeCell ref="CJ22:CP22"/>
    <mergeCell ref="CC23:CI23"/>
    <mergeCell ref="CJ23:CP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D51"/>
  <sheetViews>
    <sheetView view="pageBreakPreview" zoomScaleSheetLayoutView="100" zoomScalePageLayoutView="0" workbookViewId="0" topLeftCell="A1">
      <selection activeCell="AH49" sqref="AH49:BE49"/>
    </sheetView>
  </sheetViews>
  <sheetFormatPr defaultColWidth="0.875" defaultRowHeight="12.75"/>
  <cols>
    <col min="1" max="21" width="0.875" style="2" customWidth="1"/>
    <col min="22" max="22" width="1.25" style="2" customWidth="1"/>
    <col min="23" max="28" width="0.875" style="2" customWidth="1"/>
    <col min="29" max="29" width="0.875" style="2" hidden="1" customWidth="1"/>
    <col min="30" max="30" width="0.875" style="2" customWidth="1"/>
    <col min="31" max="31" width="1.12109375" style="2" customWidth="1"/>
    <col min="32" max="32" width="0.875" style="2" customWidth="1"/>
    <col min="33" max="33" width="1.25" style="2" customWidth="1"/>
    <col min="34" max="43" width="0.875" style="2" customWidth="1"/>
    <col min="44" max="44" width="0.2421875" style="2" customWidth="1"/>
    <col min="45" max="56" width="0.875" style="2" customWidth="1"/>
    <col min="57" max="57" width="1.625" style="2" customWidth="1"/>
    <col min="58" max="69" width="0.875" style="2" customWidth="1"/>
    <col min="70" max="70" width="2.375" style="2" customWidth="1"/>
    <col min="71" max="84" width="0.875" style="2" customWidth="1"/>
    <col min="85" max="85" width="0.12890625" style="2" customWidth="1"/>
    <col min="86" max="16384" width="0.875" style="2" customWidth="1"/>
  </cols>
  <sheetData>
    <row r="1" spans="75:108" ht="12" thickBot="1">
      <c r="BW1" s="2" t="s">
        <v>62</v>
      </c>
      <c r="CQ1" s="201" t="s">
        <v>220</v>
      </c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3"/>
    </row>
    <row r="3" spans="1:108" ht="12.75">
      <c r="A3" s="65" t="s">
        <v>221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</row>
    <row r="4" spans="1:108" ht="12.75">
      <c r="A4" s="65" t="s">
        <v>211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</row>
    <row r="5" ht="9.75" customHeight="1"/>
    <row r="6" spans="1:108" ht="22.5" customHeight="1">
      <c r="A6" s="109" t="s">
        <v>89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10"/>
      <c r="W6" s="108" t="s">
        <v>90</v>
      </c>
      <c r="X6" s="109"/>
      <c r="Y6" s="109"/>
      <c r="Z6" s="109"/>
      <c r="AA6" s="109"/>
      <c r="AB6" s="109"/>
      <c r="AC6" s="110"/>
      <c r="AD6" s="108" t="s">
        <v>298</v>
      </c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10"/>
      <c r="AS6" s="108" t="s">
        <v>106</v>
      </c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10"/>
      <c r="BF6" s="98" t="s">
        <v>93</v>
      </c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</row>
    <row r="7" spans="1:108" ht="42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  <c r="W7" s="111"/>
      <c r="X7" s="112"/>
      <c r="Y7" s="112"/>
      <c r="Z7" s="112"/>
      <c r="AA7" s="112"/>
      <c r="AB7" s="112"/>
      <c r="AC7" s="113"/>
      <c r="AD7" s="111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3"/>
      <c r="AS7" s="111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3"/>
      <c r="BF7" s="98" t="s">
        <v>94</v>
      </c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100"/>
      <c r="BS7" s="98" t="s">
        <v>95</v>
      </c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</row>
    <row r="8" spans="1:108" ht="12" thickBot="1">
      <c r="A8" s="175">
        <v>1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480"/>
      <c r="W8" s="67">
        <v>2</v>
      </c>
      <c r="X8" s="68"/>
      <c r="Y8" s="68"/>
      <c r="Z8" s="68"/>
      <c r="AA8" s="68"/>
      <c r="AB8" s="68"/>
      <c r="AC8" s="69"/>
      <c r="AD8" s="67">
        <v>3</v>
      </c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9"/>
      <c r="AS8" s="67">
        <v>4</v>
      </c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7">
        <v>5</v>
      </c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9"/>
      <c r="BS8" s="174">
        <v>6</v>
      </c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</row>
    <row r="9" spans="1:108" ht="15" customHeight="1">
      <c r="A9" s="205" t="s">
        <v>96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70" t="s">
        <v>97</v>
      </c>
      <c r="X9" s="71"/>
      <c r="Y9" s="71"/>
      <c r="Z9" s="71"/>
      <c r="AA9" s="71"/>
      <c r="AB9" s="71"/>
      <c r="AC9" s="207"/>
      <c r="AD9" s="530">
        <v>520400</v>
      </c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5"/>
      <c r="AS9" s="530">
        <v>494000</v>
      </c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5"/>
      <c r="BF9" s="530">
        <f>AS9-AD9</f>
        <v>-26400</v>
      </c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76"/>
      <c r="BS9" s="205" t="s">
        <v>521</v>
      </c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</row>
    <row r="10" spans="1:108" ht="11.25">
      <c r="A10" s="276" t="s">
        <v>299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73"/>
      <c r="X10" s="74"/>
      <c r="Y10" s="74"/>
      <c r="Z10" s="74"/>
      <c r="AA10" s="74"/>
      <c r="AB10" s="74"/>
      <c r="AC10" s="282"/>
      <c r="AD10" s="285" t="s">
        <v>335</v>
      </c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7"/>
      <c r="AS10" s="285" t="s">
        <v>335</v>
      </c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7"/>
      <c r="BF10" s="285" t="s">
        <v>335</v>
      </c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90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</row>
    <row r="11" spans="1:108" ht="11.25">
      <c r="A11" s="280"/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76"/>
      <c r="X11" s="77"/>
      <c r="Y11" s="77"/>
      <c r="Z11" s="77"/>
      <c r="AA11" s="77"/>
      <c r="AB11" s="77"/>
      <c r="AC11" s="284"/>
      <c r="AD11" s="288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289"/>
      <c r="AS11" s="288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289"/>
      <c r="BF11" s="288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291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</row>
    <row r="12" spans="1:108" ht="15" customHeight="1">
      <c r="A12" s="533" t="s">
        <v>522</v>
      </c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60"/>
      <c r="X12" s="61"/>
      <c r="Y12" s="61"/>
      <c r="Z12" s="61"/>
      <c r="AA12" s="61"/>
      <c r="AB12" s="61"/>
      <c r="AC12" s="206"/>
      <c r="AD12" s="530">
        <v>520400</v>
      </c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5"/>
      <c r="AS12" s="530">
        <v>494000</v>
      </c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5"/>
      <c r="BF12" s="530">
        <f>AS12-AD12</f>
        <v>-26400</v>
      </c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76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</row>
    <row r="13" spans="1:108" ht="15" customHeight="1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60"/>
      <c r="X13" s="61"/>
      <c r="Y13" s="61"/>
      <c r="Z13" s="61"/>
      <c r="AA13" s="61"/>
      <c r="AB13" s="61"/>
      <c r="AC13" s="206"/>
      <c r="AD13" s="103" t="s">
        <v>335</v>
      </c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5"/>
      <c r="AS13" s="103" t="s">
        <v>335</v>
      </c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5"/>
      <c r="BF13" s="103" t="s">
        <v>335</v>
      </c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76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</row>
    <row r="14" spans="1:108" ht="15" customHeight="1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60"/>
      <c r="X14" s="61"/>
      <c r="Y14" s="61"/>
      <c r="Z14" s="61"/>
      <c r="AA14" s="61"/>
      <c r="AB14" s="61"/>
      <c r="AC14" s="206"/>
      <c r="AD14" s="103" t="s">
        <v>335</v>
      </c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5"/>
      <c r="AS14" s="103" t="s">
        <v>335</v>
      </c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5"/>
      <c r="BF14" s="103" t="s">
        <v>335</v>
      </c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76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</row>
    <row r="15" spans="1:108" ht="15" customHeight="1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60"/>
      <c r="X15" s="61"/>
      <c r="Y15" s="61"/>
      <c r="Z15" s="61"/>
      <c r="AA15" s="61"/>
      <c r="AB15" s="61"/>
      <c r="AC15" s="206"/>
      <c r="AD15" s="103" t="s">
        <v>335</v>
      </c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5"/>
      <c r="AS15" s="103" t="s">
        <v>335</v>
      </c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5"/>
      <c r="BF15" s="103" t="s">
        <v>335</v>
      </c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76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</row>
    <row r="16" spans="1:108" ht="15" customHeight="1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60"/>
      <c r="X16" s="61"/>
      <c r="Y16" s="61"/>
      <c r="Z16" s="61"/>
      <c r="AA16" s="61"/>
      <c r="AB16" s="61"/>
      <c r="AC16" s="206"/>
      <c r="AD16" s="103" t="s">
        <v>335</v>
      </c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5"/>
      <c r="AS16" s="103" t="s">
        <v>335</v>
      </c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5"/>
      <c r="BF16" s="103" t="s">
        <v>335</v>
      </c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76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</row>
    <row r="17" spans="1:108" ht="15" customHeight="1">
      <c r="A17" s="205" t="s">
        <v>98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60" t="s">
        <v>99</v>
      </c>
      <c r="X17" s="61"/>
      <c r="Y17" s="61"/>
      <c r="Z17" s="61"/>
      <c r="AA17" s="61"/>
      <c r="AB17" s="61"/>
      <c r="AC17" s="206"/>
      <c r="AD17" s="530">
        <f>AD19+AD20+AD21+AD22+AD23+AD24+AD25+AD26</f>
        <v>520400</v>
      </c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5"/>
      <c r="AS17" s="530">
        <f>AS19+AS20+AS22+AS23+AS24+AS25+AS26</f>
        <v>488800</v>
      </c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5"/>
      <c r="BF17" s="530">
        <f>AS17-AD17</f>
        <v>-31600</v>
      </c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76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</row>
    <row r="18" spans="1:108" ht="11.25">
      <c r="A18" s="276" t="s">
        <v>299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73"/>
      <c r="X18" s="74"/>
      <c r="Y18" s="74"/>
      <c r="Z18" s="74"/>
      <c r="AA18" s="74"/>
      <c r="AB18" s="74"/>
      <c r="AC18" s="282"/>
      <c r="AD18" s="285" t="s">
        <v>335</v>
      </c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7"/>
      <c r="AS18" s="285" t="s">
        <v>335</v>
      </c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7"/>
      <c r="BF18" s="530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76"/>
      <c r="BS18" s="277"/>
      <c r="BT18" s="277"/>
      <c r="BU18" s="277"/>
      <c r="BV18" s="277"/>
      <c r="BW18" s="277"/>
      <c r="BX18" s="277"/>
      <c r="BY18" s="277"/>
      <c r="BZ18" s="277"/>
      <c r="CA18" s="277"/>
      <c r="CB18" s="277"/>
      <c r="CC18" s="277"/>
      <c r="CD18" s="277"/>
      <c r="CE18" s="277"/>
      <c r="CF18" s="277"/>
      <c r="CG18" s="277"/>
      <c r="CH18" s="277"/>
      <c r="CI18" s="277"/>
      <c r="CJ18" s="277"/>
      <c r="CK18" s="277"/>
      <c r="CL18" s="277"/>
      <c r="CM18" s="277"/>
      <c r="CN18" s="277"/>
      <c r="CO18" s="277"/>
      <c r="CP18" s="277"/>
      <c r="CQ18" s="277"/>
      <c r="CR18" s="277"/>
      <c r="CS18" s="277"/>
      <c r="CT18" s="277"/>
      <c r="CU18" s="277"/>
      <c r="CV18" s="277"/>
      <c r="CW18" s="277"/>
      <c r="CX18" s="277"/>
      <c r="CY18" s="277"/>
      <c r="CZ18" s="277"/>
      <c r="DA18" s="277"/>
      <c r="DB18" s="277"/>
      <c r="DC18" s="277"/>
      <c r="DD18" s="277"/>
    </row>
    <row r="19" spans="1:108" ht="15" customHeight="1">
      <c r="A19" s="533" t="s">
        <v>428</v>
      </c>
      <c r="B19" s="533"/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3"/>
      <c r="Q19" s="533"/>
      <c r="R19" s="533"/>
      <c r="S19" s="533"/>
      <c r="T19" s="533"/>
      <c r="U19" s="533"/>
      <c r="V19" s="533"/>
      <c r="W19" s="60"/>
      <c r="X19" s="61"/>
      <c r="Y19" s="61"/>
      <c r="Z19" s="61"/>
      <c r="AA19" s="61"/>
      <c r="AB19" s="61"/>
      <c r="AC19" s="206"/>
      <c r="AD19" s="528">
        <v>290272</v>
      </c>
      <c r="AE19" s="535"/>
      <c r="AF19" s="535"/>
      <c r="AG19" s="535"/>
      <c r="AH19" s="535"/>
      <c r="AI19" s="535"/>
      <c r="AJ19" s="535"/>
      <c r="AK19" s="535"/>
      <c r="AL19" s="535"/>
      <c r="AM19" s="535"/>
      <c r="AN19" s="535"/>
      <c r="AO19" s="535"/>
      <c r="AP19" s="535"/>
      <c r="AQ19" s="535"/>
      <c r="AR19" s="536"/>
      <c r="AS19" s="103">
        <v>273377</v>
      </c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5"/>
      <c r="BF19" s="530">
        <f aca="true" t="shared" si="0" ref="BF19:BF26">AS19-AD19</f>
        <v>-16895</v>
      </c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76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</row>
    <row r="20" spans="1:108" ht="15" customHeight="1">
      <c r="A20" s="533" t="s">
        <v>430</v>
      </c>
      <c r="B20" s="533"/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33"/>
      <c r="W20" s="60"/>
      <c r="X20" s="61"/>
      <c r="Y20" s="61"/>
      <c r="Z20" s="61"/>
      <c r="AA20" s="61"/>
      <c r="AB20" s="61"/>
      <c r="AC20" s="206"/>
      <c r="AD20" s="528">
        <v>86994</v>
      </c>
      <c r="AE20" s="535"/>
      <c r="AF20" s="535"/>
      <c r="AG20" s="535"/>
      <c r="AH20" s="535"/>
      <c r="AI20" s="535"/>
      <c r="AJ20" s="535"/>
      <c r="AK20" s="535"/>
      <c r="AL20" s="535"/>
      <c r="AM20" s="535"/>
      <c r="AN20" s="535"/>
      <c r="AO20" s="535"/>
      <c r="AP20" s="535"/>
      <c r="AQ20" s="535"/>
      <c r="AR20" s="536"/>
      <c r="AS20" s="103">
        <v>82743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5"/>
      <c r="BF20" s="530">
        <f t="shared" si="0"/>
        <v>-4251</v>
      </c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76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</row>
    <row r="21" spans="1:108" ht="15" customHeight="1">
      <c r="A21" s="533" t="s">
        <v>433</v>
      </c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  <c r="T21" s="533"/>
      <c r="U21" s="533"/>
      <c r="V21" s="534"/>
      <c r="W21" s="60"/>
      <c r="X21" s="445"/>
      <c r="Y21" s="445"/>
      <c r="Z21" s="445"/>
      <c r="AA21" s="445"/>
      <c r="AB21" s="445"/>
      <c r="AC21" s="23"/>
      <c r="AD21" s="528">
        <v>10000</v>
      </c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  <c r="AR21" s="447"/>
      <c r="AS21" s="528">
        <v>0</v>
      </c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7"/>
      <c r="BF21" s="530">
        <f t="shared" si="0"/>
        <v>-10000</v>
      </c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76"/>
      <c r="BS21" s="212"/>
      <c r="BT21" s="529"/>
      <c r="BU21" s="529"/>
      <c r="BV21" s="529"/>
      <c r="BW21" s="529"/>
      <c r="BX21" s="529"/>
      <c r="BY21" s="529"/>
      <c r="BZ21" s="529"/>
      <c r="CA21" s="529"/>
      <c r="CB21" s="529"/>
      <c r="CC21" s="529"/>
      <c r="CD21" s="529"/>
      <c r="CE21" s="529"/>
      <c r="CF21" s="529"/>
      <c r="CG21" s="529"/>
      <c r="CH21" s="529"/>
      <c r="CI21" s="529"/>
      <c r="CJ21" s="529"/>
      <c r="CK21" s="529"/>
      <c r="CL21" s="529"/>
      <c r="CM21" s="529"/>
      <c r="CN21" s="529"/>
      <c r="CO21" s="529"/>
      <c r="CP21" s="529"/>
      <c r="CQ21" s="529"/>
      <c r="CR21" s="529"/>
      <c r="CS21" s="529"/>
      <c r="CT21" s="529"/>
      <c r="CU21" s="529"/>
      <c r="CV21" s="529"/>
      <c r="CW21" s="529"/>
      <c r="CX21" s="529"/>
      <c r="CY21" s="529"/>
      <c r="CZ21" s="529"/>
      <c r="DA21" s="529"/>
      <c r="DB21" s="529"/>
      <c r="DC21" s="529"/>
      <c r="DD21" s="529"/>
    </row>
    <row r="22" spans="1:108" ht="15" customHeight="1">
      <c r="A22" s="533" t="s">
        <v>434</v>
      </c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4"/>
      <c r="W22" s="60"/>
      <c r="X22" s="445"/>
      <c r="Y22" s="445"/>
      <c r="Z22" s="445"/>
      <c r="AA22" s="445"/>
      <c r="AB22" s="445"/>
      <c r="AC22" s="23"/>
      <c r="AD22" s="528">
        <v>28750</v>
      </c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7"/>
      <c r="AS22" s="528">
        <v>28750</v>
      </c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7"/>
      <c r="BF22" s="530">
        <f t="shared" si="0"/>
        <v>0</v>
      </c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76"/>
      <c r="BS22" s="212"/>
      <c r="BT22" s="529"/>
      <c r="BU22" s="529"/>
      <c r="BV22" s="529"/>
      <c r="BW22" s="529"/>
      <c r="BX22" s="529"/>
      <c r="BY22" s="529"/>
      <c r="BZ22" s="529"/>
      <c r="CA22" s="529"/>
      <c r="CB22" s="529"/>
      <c r="CC22" s="529"/>
      <c r="CD22" s="529"/>
      <c r="CE22" s="529"/>
      <c r="CF22" s="529"/>
      <c r="CG22" s="529"/>
      <c r="CH22" s="529"/>
      <c r="CI22" s="529"/>
      <c r="CJ22" s="529"/>
      <c r="CK22" s="529"/>
      <c r="CL22" s="529"/>
      <c r="CM22" s="529"/>
      <c r="CN22" s="529"/>
      <c r="CO22" s="529"/>
      <c r="CP22" s="529"/>
      <c r="CQ22" s="529"/>
      <c r="CR22" s="529"/>
      <c r="CS22" s="529"/>
      <c r="CT22" s="529"/>
      <c r="CU22" s="529"/>
      <c r="CV22" s="529"/>
      <c r="CW22" s="529"/>
      <c r="CX22" s="529"/>
      <c r="CY22" s="529"/>
      <c r="CZ22" s="529"/>
      <c r="DA22" s="529"/>
      <c r="DB22" s="529"/>
      <c r="DC22" s="529"/>
      <c r="DD22" s="529"/>
    </row>
    <row r="23" spans="1:108" ht="15" customHeight="1">
      <c r="A23" s="533" t="s">
        <v>435</v>
      </c>
      <c r="B23" s="533"/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4"/>
      <c r="W23" s="60"/>
      <c r="X23" s="445"/>
      <c r="Y23" s="445"/>
      <c r="Z23" s="445"/>
      <c r="AA23" s="445"/>
      <c r="AB23" s="445"/>
      <c r="AC23" s="23"/>
      <c r="AD23" s="528">
        <v>1663</v>
      </c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  <c r="AO23" s="445"/>
      <c r="AP23" s="445"/>
      <c r="AQ23" s="445"/>
      <c r="AR23" s="447"/>
      <c r="AS23" s="528">
        <v>1209</v>
      </c>
      <c r="AT23" s="445"/>
      <c r="AU23" s="445"/>
      <c r="AV23" s="445"/>
      <c r="AW23" s="445"/>
      <c r="AX23" s="445"/>
      <c r="AY23" s="445"/>
      <c r="AZ23" s="445"/>
      <c r="BA23" s="445"/>
      <c r="BB23" s="445"/>
      <c r="BC23" s="445"/>
      <c r="BD23" s="445"/>
      <c r="BE23" s="447"/>
      <c r="BF23" s="530">
        <f t="shared" si="0"/>
        <v>-454</v>
      </c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76"/>
      <c r="BS23" s="212"/>
      <c r="BT23" s="529"/>
      <c r="BU23" s="529"/>
      <c r="BV23" s="529"/>
      <c r="BW23" s="529"/>
      <c r="BX23" s="529"/>
      <c r="BY23" s="529"/>
      <c r="BZ23" s="529"/>
      <c r="CA23" s="529"/>
      <c r="CB23" s="529"/>
      <c r="CC23" s="529"/>
      <c r="CD23" s="529"/>
      <c r="CE23" s="529"/>
      <c r="CF23" s="529"/>
      <c r="CG23" s="529"/>
      <c r="CH23" s="529"/>
      <c r="CI23" s="529"/>
      <c r="CJ23" s="529"/>
      <c r="CK23" s="529"/>
      <c r="CL23" s="529"/>
      <c r="CM23" s="529"/>
      <c r="CN23" s="529"/>
      <c r="CO23" s="529"/>
      <c r="CP23" s="529"/>
      <c r="CQ23" s="529"/>
      <c r="CR23" s="529"/>
      <c r="CS23" s="529"/>
      <c r="CT23" s="529"/>
      <c r="CU23" s="529"/>
      <c r="CV23" s="529"/>
      <c r="CW23" s="529"/>
      <c r="CX23" s="529"/>
      <c r="CY23" s="529"/>
      <c r="CZ23" s="529"/>
      <c r="DA23" s="529"/>
      <c r="DB23" s="529"/>
      <c r="DC23" s="529"/>
      <c r="DD23" s="529"/>
    </row>
    <row r="24" spans="1:108" ht="15" customHeight="1">
      <c r="A24" s="533" t="s">
        <v>436</v>
      </c>
      <c r="B24" s="533"/>
      <c r="C24" s="533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4"/>
      <c r="W24" s="60"/>
      <c r="X24" s="445"/>
      <c r="Y24" s="445"/>
      <c r="Z24" s="445"/>
      <c r="AA24" s="445"/>
      <c r="AB24" s="445"/>
      <c r="AC24" s="23"/>
      <c r="AD24" s="528">
        <v>12081</v>
      </c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  <c r="AO24" s="445"/>
      <c r="AP24" s="445"/>
      <c r="AQ24" s="445"/>
      <c r="AR24" s="447"/>
      <c r="AS24" s="528">
        <v>12081</v>
      </c>
      <c r="AT24" s="445"/>
      <c r="AU24" s="445"/>
      <c r="AV24" s="445"/>
      <c r="AW24" s="445"/>
      <c r="AX24" s="445"/>
      <c r="AY24" s="445"/>
      <c r="AZ24" s="445"/>
      <c r="BA24" s="445"/>
      <c r="BB24" s="445"/>
      <c r="BC24" s="445"/>
      <c r="BD24" s="445"/>
      <c r="BE24" s="447"/>
      <c r="BF24" s="530">
        <f t="shared" si="0"/>
        <v>0</v>
      </c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76"/>
      <c r="BS24" s="212"/>
      <c r="BT24" s="529"/>
      <c r="BU24" s="529"/>
      <c r="BV24" s="529"/>
      <c r="BW24" s="529"/>
      <c r="BX24" s="529"/>
      <c r="BY24" s="529"/>
      <c r="BZ24" s="529"/>
      <c r="CA24" s="529"/>
      <c r="CB24" s="529"/>
      <c r="CC24" s="529"/>
      <c r="CD24" s="529"/>
      <c r="CE24" s="529"/>
      <c r="CF24" s="529"/>
      <c r="CG24" s="529"/>
      <c r="CH24" s="529"/>
      <c r="CI24" s="529"/>
      <c r="CJ24" s="529"/>
      <c r="CK24" s="529"/>
      <c r="CL24" s="529"/>
      <c r="CM24" s="529"/>
      <c r="CN24" s="529"/>
      <c r="CO24" s="529"/>
      <c r="CP24" s="529"/>
      <c r="CQ24" s="529"/>
      <c r="CR24" s="529"/>
      <c r="CS24" s="529"/>
      <c r="CT24" s="529"/>
      <c r="CU24" s="529"/>
      <c r="CV24" s="529"/>
      <c r="CW24" s="529"/>
      <c r="CX24" s="529"/>
      <c r="CY24" s="529"/>
      <c r="CZ24" s="529"/>
      <c r="DA24" s="529"/>
      <c r="DB24" s="529"/>
      <c r="DC24" s="529"/>
      <c r="DD24" s="529"/>
    </row>
    <row r="25" spans="1:108" ht="15" customHeight="1">
      <c r="A25" s="533" t="s">
        <v>437</v>
      </c>
      <c r="B25" s="533"/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4"/>
      <c r="W25" s="60"/>
      <c r="X25" s="445"/>
      <c r="Y25" s="445"/>
      <c r="Z25" s="445"/>
      <c r="AA25" s="445"/>
      <c r="AB25" s="445"/>
      <c r="AC25" s="23"/>
      <c r="AD25" s="528">
        <v>70640</v>
      </c>
      <c r="AE25" s="531"/>
      <c r="AF25" s="531"/>
      <c r="AG25" s="531"/>
      <c r="AH25" s="531"/>
      <c r="AI25" s="531"/>
      <c r="AJ25" s="531"/>
      <c r="AK25" s="531"/>
      <c r="AL25" s="531"/>
      <c r="AM25" s="531"/>
      <c r="AN25" s="531"/>
      <c r="AO25" s="531"/>
      <c r="AP25" s="531"/>
      <c r="AQ25" s="531"/>
      <c r="AR25" s="532"/>
      <c r="AS25" s="528">
        <v>70640</v>
      </c>
      <c r="AT25" s="531"/>
      <c r="AU25" s="531"/>
      <c r="AV25" s="531"/>
      <c r="AW25" s="531"/>
      <c r="AX25" s="531"/>
      <c r="AY25" s="531"/>
      <c r="AZ25" s="531"/>
      <c r="BA25" s="531"/>
      <c r="BB25" s="531"/>
      <c r="BC25" s="531"/>
      <c r="BD25" s="531"/>
      <c r="BE25" s="532"/>
      <c r="BF25" s="530">
        <f t="shared" si="0"/>
        <v>0</v>
      </c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76"/>
      <c r="BS25" s="212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</row>
    <row r="26" spans="1:108" ht="15" customHeight="1">
      <c r="A26" s="533" t="s">
        <v>438</v>
      </c>
      <c r="B26" s="533"/>
      <c r="C26" s="533"/>
      <c r="D26" s="533"/>
      <c r="E26" s="533"/>
      <c r="F26" s="533"/>
      <c r="G26" s="533"/>
      <c r="H26" s="533"/>
      <c r="I26" s="533"/>
      <c r="J26" s="533"/>
      <c r="K26" s="533"/>
      <c r="L26" s="533"/>
      <c r="M26" s="533"/>
      <c r="N26" s="533"/>
      <c r="O26" s="533"/>
      <c r="P26" s="533"/>
      <c r="Q26" s="533"/>
      <c r="R26" s="533"/>
      <c r="S26" s="533"/>
      <c r="T26" s="533"/>
      <c r="U26" s="533"/>
      <c r="V26" s="534"/>
      <c r="W26" s="60"/>
      <c r="X26" s="445"/>
      <c r="Y26" s="445"/>
      <c r="Z26" s="445"/>
      <c r="AA26" s="445"/>
      <c r="AB26" s="445"/>
      <c r="AC26" s="23"/>
      <c r="AD26" s="528">
        <v>20000</v>
      </c>
      <c r="AE26" s="531"/>
      <c r="AF26" s="531"/>
      <c r="AG26" s="531"/>
      <c r="AH26" s="531"/>
      <c r="AI26" s="531"/>
      <c r="AJ26" s="531"/>
      <c r="AK26" s="531"/>
      <c r="AL26" s="531"/>
      <c r="AM26" s="531"/>
      <c r="AN26" s="531"/>
      <c r="AO26" s="531"/>
      <c r="AP26" s="531"/>
      <c r="AQ26" s="531"/>
      <c r="AR26" s="532"/>
      <c r="AS26" s="528">
        <v>20000</v>
      </c>
      <c r="AT26" s="531"/>
      <c r="AU26" s="531"/>
      <c r="AV26" s="531"/>
      <c r="AW26" s="531"/>
      <c r="AX26" s="531"/>
      <c r="AY26" s="531"/>
      <c r="AZ26" s="531"/>
      <c r="BA26" s="531"/>
      <c r="BB26" s="531"/>
      <c r="BC26" s="531"/>
      <c r="BD26" s="531"/>
      <c r="BE26" s="532"/>
      <c r="BF26" s="530">
        <f t="shared" si="0"/>
        <v>0</v>
      </c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76"/>
      <c r="BS26" s="212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</row>
    <row r="27" spans="1:108" ht="15" customHeight="1">
      <c r="A27" s="533"/>
      <c r="B27" s="533"/>
      <c r="C27" s="533"/>
      <c r="D27" s="533"/>
      <c r="E27" s="533"/>
      <c r="F27" s="533"/>
      <c r="G27" s="533"/>
      <c r="H27" s="533"/>
      <c r="I27" s="533"/>
      <c r="J27" s="533"/>
      <c r="K27" s="533"/>
      <c r="L27" s="533"/>
      <c r="M27" s="533"/>
      <c r="N27" s="533"/>
      <c r="O27" s="533"/>
      <c r="P27" s="533"/>
      <c r="Q27" s="533"/>
      <c r="R27" s="533"/>
      <c r="S27" s="533"/>
      <c r="T27" s="533"/>
      <c r="U27" s="533"/>
      <c r="V27" s="534"/>
      <c r="W27" s="60"/>
      <c r="X27" s="445"/>
      <c r="Y27" s="445"/>
      <c r="Z27" s="445"/>
      <c r="AA27" s="445"/>
      <c r="AB27" s="445"/>
      <c r="AC27" s="23"/>
      <c r="AD27" s="528" t="s">
        <v>335</v>
      </c>
      <c r="AE27" s="445"/>
      <c r="AF27" s="445"/>
      <c r="AG27" s="445"/>
      <c r="AH27" s="445"/>
      <c r="AI27" s="445"/>
      <c r="AJ27" s="445"/>
      <c r="AK27" s="445"/>
      <c r="AL27" s="445"/>
      <c r="AM27" s="445"/>
      <c r="AN27" s="445"/>
      <c r="AO27" s="445"/>
      <c r="AP27" s="445"/>
      <c r="AQ27" s="445"/>
      <c r="AR27" s="447"/>
      <c r="AS27" s="528" t="s">
        <v>335</v>
      </c>
      <c r="AT27" s="445"/>
      <c r="AU27" s="445"/>
      <c r="AV27" s="445"/>
      <c r="AW27" s="445"/>
      <c r="AX27" s="445"/>
      <c r="AY27" s="445"/>
      <c r="AZ27" s="445"/>
      <c r="BA27" s="445"/>
      <c r="BB27" s="445"/>
      <c r="BC27" s="445"/>
      <c r="BD27" s="445"/>
      <c r="BE27" s="447"/>
      <c r="BF27" s="528" t="s">
        <v>335</v>
      </c>
      <c r="BG27" s="445"/>
      <c r="BH27" s="445"/>
      <c r="BI27" s="445"/>
      <c r="BJ27" s="445"/>
      <c r="BK27" s="445"/>
      <c r="BL27" s="445"/>
      <c r="BM27" s="445"/>
      <c r="BN27" s="445"/>
      <c r="BO27" s="445"/>
      <c r="BP27" s="445"/>
      <c r="BQ27" s="445"/>
      <c r="BR27" s="446"/>
      <c r="BS27" s="212"/>
      <c r="BT27" s="529"/>
      <c r="BU27" s="529"/>
      <c r="BV27" s="529"/>
      <c r="BW27" s="529"/>
      <c r="BX27" s="529"/>
      <c r="BY27" s="529"/>
      <c r="BZ27" s="529"/>
      <c r="CA27" s="529"/>
      <c r="CB27" s="529"/>
      <c r="CC27" s="529"/>
      <c r="CD27" s="529"/>
      <c r="CE27" s="529"/>
      <c r="CF27" s="529"/>
      <c r="CG27" s="529"/>
      <c r="CH27" s="529"/>
      <c r="CI27" s="529"/>
      <c r="CJ27" s="529"/>
      <c r="CK27" s="529"/>
      <c r="CL27" s="529"/>
      <c r="CM27" s="529"/>
      <c r="CN27" s="529"/>
      <c r="CO27" s="529"/>
      <c r="CP27" s="529"/>
      <c r="CQ27" s="529"/>
      <c r="CR27" s="529"/>
      <c r="CS27" s="529"/>
      <c r="CT27" s="529"/>
      <c r="CU27" s="529"/>
      <c r="CV27" s="529"/>
      <c r="CW27" s="529"/>
      <c r="CX27" s="529"/>
      <c r="CY27" s="529"/>
      <c r="CZ27" s="529"/>
      <c r="DA27" s="529"/>
      <c r="DB27" s="529"/>
      <c r="DC27" s="529"/>
      <c r="DD27" s="529"/>
    </row>
    <row r="28" spans="1:108" ht="15" customHeight="1">
      <c r="A28" s="533"/>
      <c r="B28" s="533"/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33"/>
      <c r="V28" s="534"/>
      <c r="W28" s="60"/>
      <c r="X28" s="61"/>
      <c r="Y28" s="61"/>
      <c r="Z28" s="61"/>
      <c r="AA28" s="61"/>
      <c r="AB28" s="61"/>
      <c r="AC28" s="206"/>
      <c r="AD28" s="528" t="s">
        <v>335</v>
      </c>
      <c r="AE28" s="535"/>
      <c r="AF28" s="535"/>
      <c r="AG28" s="535"/>
      <c r="AH28" s="535"/>
      <c r="AI28" s="535"/>
      <c r="AJ28" s="535"/>
      <c r="AK28" s="535"/>
      <c r="AL28" s="535"/>
      <c r="AM28" s="535"/>
      <c r="AN28" s="535"/>
      <c r="AO28" s="535"/>
      <c r="AP28" s="535"/>
      <c r="AQ28" s="535"/>
      <c r="AR28" s="536"/>
      <c r="AS28" s="528" t="s">
        <v>335</v>
      </c>
      <c r="AT28" s="535"/>
      <c r="AU28" s="535"/>
      <c r="AV28" s="535"/>
      <c r="AW28" s="535"/>
      <c r="AX28" s="535"/>
      <c r="AY28" s="535"/>
      <c r="AZ28" s="535"/>
      <c r="BA28" s="535"/>
      <c r="BB28" s="535"/>
      <c r="BC28" s="535"/>
      <c r="BD28" s="535"/>
      <c r="BE28" s="536"/>
      <c r="BF28" s="528" t="s">
        <v>335</v>
      </c>
      <c r="BG28" s="535"/>
      <c r="BH28" s="535"/>
      <c r="BI28" s="535"/>
      <c r="BJ28" s="535"/>
      <c r="BK28" s="535"/>
      <c r="BL28" s="535"/>
      <c r="BM28" s="535"/>
      <c r="BN28" s="535"/>
      <c r="BO28" s="535"/>
      <c r="BP28" s="535"/>
      <c r="BQ28" s="535"/>
      <c r="BR28" s="537"/>
      <c r="BS28" s="212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</row>
    <row r="29" spans="1:108" ht="21.75" customHeight="1">
      <c r="A29" s="118" t="s">
        <v>222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60" t="s">
        <v>101</v>
      </c>
      <c r="X29" s="61"/>
      <c r="Y29" s="61"/>
      <c r="Z29" s="61"/>
      <c r="AA29" s="61"/>
      <c r="AB29" s="61"/>
      <c r="AC29" s="206"/>
      <c r="AD29" s="103" t="s">
        <v>335</v>
      </c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5"/>
      <c r="AS29" s="528">
        <f>AS12-AS17</f>
        <v>5200</v>
      </c>
      <c r="AT29" s="535"/>
      <c r="AU29" s="535"/>
      <c r="AV29" s="535"/>
      <c r="AW29" s="535"/>
      <c r="AX29" s="535"/>
      <c r="AY29" s="535"/>
      <c r="AZ29" s="535"/>
      <c r="BA29" s="535"/>
      <c r="BB29" s="535"/>
      <c r="BC29" s="535"/>
      <c r="BD29" s="535"/>
      <c r="BE29" s="536"/>
      <c r="BF29" s="103" t="s">
        <v>335</v>
      </c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76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</row>
    <row r="30" spans="1:108" ht="21.75" customHeight="1">
      <c r="A30" s="205" t="s">
        <v>223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60" t="s">
        <v>103</v>
      </c>
      <c r="X30" s="61"/>
      <c r="Y30" s="61"/>
      <c r="Z30" s="61"/>
      <c r="AA30" s="61"/>
      <c r="AB30" s="61"/>
      <c r="AC30" s="206"/>
      <c r="AD30" s="103" t="s">
        <v>335</v>
      </c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5"/>
      <c r="AS30" s="528">
        <f>AS17-AS12</f>
        <v>-5200</v>
      </c>
      <c r="AT30" s="535"/>
      <c r="AU30" s="535"/>
      <c r="AV30" s="535"/>
      <c r="AW30" s="535"/>
      <c r="AX30" s="535"/>
      <c r="AY30" s="535"/>
      <c r="AZ30" s="535"/>
      <c r="BA30" s="535"/>
      <c r="BB30" s="535"/>
      <c r="BC30" s="535"/>
      <c r="BD30" s="535"/>
      <c r="BE30" s="536"/>
      <c r="BF30" s="103" t="s">
        <v>335</v>
      </c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76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</row>
    <row r="31" spans="1:108" ht="11.25">
      <c r="A31" s="276" t="s">
        <v>299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73"/>
      <c r="X31" s="74"/>
      <c r="Y31" s="74"/>
      <c r="Z31" s="74"/>
      <c r="AA31" s="74"/>
      <c r="AB31" s="74"/>
      <c r="AC31" s="282"/>
      <c r="AD31" s="285" t="s">
        <v>335</v>
      </c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7"/>
      <c r="AS31" s="285" t="s">
        <v>335</v>
      </c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7"/>
      <c r="BF31" s="285" t="s">
        <v>335</v>
      </c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90"/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7"/>
    </row>
    <row r="32" spans="1:108" ht="11.25">
      <c r="A32" s="280"/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76"/>
      <c r="X32" s="77"/>
      <c r="Y32" s="77"/>
      <c r="Z32" s="77"/>
      <c r="AA32" s="77"/>
      <c r="AB32" s="77"/>
      <c r="AC32" s="284"/>
      <c r="AD32" s="288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289"/>
      <c r="AS32" s="288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289"/>
      <c r="BF32" s="288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291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278"/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8"/>
      <c r="CP32" s="278"/>
      <c r="CQ32" s="278"/>
      <c r="CR32" s="278"/>
      <c r="CS32" s="278"/>
      <c r="CT32" s="278"/>
      <c r="CU32" s="278"/>
      <c r="CV32" s="278"/>
      <c r="CW32" s="278"/>
      <c r="CX32" s="278"/>
      <c r="CY32" s="278"/>
      <c r="CZ32" s="278"/>
      <c r="DA32" s="278"/>
      <c r="DB32" s="278"/>
      <c r="DC32" s="278"/>
      <c r="DD32" s="278"/>
    </row>
    <row r="33" spans="1:108" ht="15" customHeight="1">
      <c r="A33" s="205" t="s">
        <v>328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60"/>
      <c r="X33" s="61"/>
      <c r="Y33" s="61"/>
      <c r="Z33" s="61"/>
      <c r="AA33" s="61"/>
      <c r="AB33" s="61"/>
      <c r="AC33" s="206"/>
      <c r="AD33" s="103" t="s">
        <v>335</v>
      </c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5"/>
      <c r="AS33" s="528" t="s">
        <v>335</v>
      </c>
      <c r="AT33" s="535"/>
      <c r="AU33" s="535"/>
      <c r="AV33" s="535"/>
      <c r="AW33" s="535"/>
      <c r="AX33" s="535"/>
      <c r="AY33" s="535"/>
      <c r="AZ33" s="535"/>
      <c r="BA33" s="535"/>
      <c r="BB33" s="535"/>
      <c r="BC33" s="535"/>
      <c r="BD33" s="535"/>
      <c r="BE33" s="536"/>
      <c r="BF33" s="103" t="s">
        <v>335</v>
      </c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76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</row>
    <row r="34" spans="1:108" ht="15" customHeight="1">
      <c r="A34" s="205" t="s">
        <v>329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60"/>
      <c r="X34" s="61"/>
      <c r="Y34" s="61"/>
      <c r="Z34" s="61"/>
      <c r="AA34" s="61"/>
      <c r="AB34" s="61"/>
      <c r="AC34" s="206"/>
      <c r="AD34" s="103" t="s">
        <v>335</v>
      </c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5"/>
      <c r="AS34" s="103" t="s">
        <v>335</v>
      </c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5"/>
      <c r="BF34" s="103" t="s">
        <v>335</v>
      </c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76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</row>
    <row r="35" spans="1:108" ht="15" customHeight="1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60"/>
      <c r="X35" s="61"/>
      <c r="Y35" s="61"/>
      <c r="Z35" s="61"/>
      <c r="AA35" s="61"/>
      <c r="AB35" s="61"/>
      <c r="AC35" s="206"/>
      <c r="AD35" s="103" t="s">
        <v>335</v>
      </c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5"/>
      <c r="AS35" s="103" t="s">
        <v>335</v>
      </c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5"/>
      <c r="BF35" s="103" t="s">
        <v>335</v>
      </c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76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  <c r="DB35" s="205"/>
      <c r="DC35" s="205"/>
      <c r="DD35" s="205"/>
    </row>
    <row r="36" spans="1:108" ht="15" customHeight="1" thickBot="1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185"/>
      <c r="X36" s="186"/>
      <c r="Y36" s="186"/>
      <c r="Z36" s="186"/>
      <c r="AA36" s="186"/>
      <c r="AB36" s="186"/>
      <c r="AC36" s="187"/>
      <c r="AD36" s="171" t="s">
        <v>335</v>
      </c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8"/>
      <c r="AS36" s="171" t="s">
        <v>335</v>
      </c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8"/>
      <c r="BF36" s="171" t="s">
        <v>335</v>
      </c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3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B36" s="205"/>
      <c r="DC36" s="205"/>
      <c r="DD36" s="205"/>
    </row>
    <row r="40" spans="1:57" ht="11.25">
      <c r="A40" s="2" t="s">
        <v>212</v>
      </c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H40" s="82" t="s">
        <v>523</v>
      </c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</row>
    <row r="41" spans="14:57" s="11" customFormat="1" ht="9.75">
      <c r="N41" s="339" t="s">
        <v>213</v>
      </c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H41" s="339" t="s">
        <v>214</v>
      </c>
      <c r="AI41" s="339"/>
      <c r="AJ41" s="339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</row>
    <row r="43" ht="11.25">
      <c r="A43" s="2" t="s">
        <v>215</v>
      </c>
    </row>
    <row r="44" spans="1:66" ht="11.25">
      <c r="A44" s="2" t="s">
        <v>216</v>
      </c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</row>
    <row r="45" spans="23:66" s="11" customFormat="1" ht="9.75">
      <c r="W45" s="339" t="s">
        <v>213</v>
      </c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Q45" s="339" t="s">
        <v>214</v>
      </c>
      <c r="AR45" s="339"/>
      <c r="AS45" s="339"/>
      <c r="AT45" s="339"/>
      <c r="AU45" s="339"/>
      <c r="AV45" s="339"/>
      <c r="AW45" s="339"/>
      <c r="AX45" s="339"/>
      <c r="AY45" s="339"/>
      <c r="AZ45" s="339"/>
      <c r="BA45" s="339"/>
      <c r="BB45" s="339"/>
      <c r="BC45" s="339"/>
      <c r="BD45" s="339"/>
      <c r="BE45" s="339"/>
      <c r="BF45" s="339"/>
      <c r="BG45" s="339"/>
      <c r="BH45" s="339"/>
      <c r="BI45" s="339"/>
      <c r="BJ45" s="339"/>
      <c r="BK45" s="339"/>
      <c r="BL45" s="339"/>
      <c r="BM45" s="339"/>
      <c r="BN45" s="339"/>
    </row>
    <row r="47" ht="11.25">
      <c r="A47" s="2" t="s">
        <v>217</v>
      </c>
    </row>
    <row r="48" spans="1:57" ht="11.25">
      <c r="A48" s="2" t="s">
        <v>218</v>
      </c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H48" s="82" t="s">
        <v>417</v>
      </c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</row>
    <row r="49" spans="14:57" s="11" customFormat="1" ht="9.75">
      <c r="N49" s="339" t="s">
        <v>213</v>
      </c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H49" s="339" t="s">
        <v>214</v>
      </c>
      <c r="AI49" s="339"/>
      <c r="AJ49" s="339"/>
      <c r="AK49" s="339"/>
      <c r="AL49" s="339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  <c r="AZ49" s="339"/>
      <c r="BA49" s="339"/>
      <c r="BB49" s="339"/>
      <c r="BC49" s="339"/>
      <c r="BD49" s="339"/>
      <c r="BE49" s="339"/>
    </row>
    <row r="51" spans="2:37" ht="11.25">
      <c r="B51" s="5" t="s">
        <v>219</v>
      </c>
      <c r="C51" s="77"/>
      <c r="D51" s="77"/>
      <c r="E51" s="77"/>
      <c r="F51" s="77"/>
      <c r="G51" s="77"/>
      <c r="H51" s="2" t="s">
        <v>219</v>
      </c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90">
        <v>20</v>
      </c>
      <c r="AF51" s="90"/>
      <c r="AG51" s="90"/>
      <c r="AH51" s="90"/>
      <c r="AI51" s="64"/>
      <c r="AJ51" s="64"/>
      <c r="AK51" s="2" t="s">
        <v>3</v>
      </c>
    </row>
    <row r="52" ht="3" customHeight="1"/>
  </sheetData>
  <sheetProtection/>
  <mergeCells count="190">
    <mergeCell ref="CQ1:DD1"/>
    <mergeCell ref="A3:DD3"/>
    <mergeCell ref="A4:DD4"/>
    <mergeCell ref="A6:V7"/>
    <mergeCell ref="W6:AC7"/>
    <mergeCell ref="AD6:AR7"/>
    <mergeCell ref="AS6:BE7"/>
    <mergeCell ref="BF6:DD6"/>
    <mergeCell ref="BF7:BR7"/>
    <mergeCell ref="BS7:DD7"/>
    <mergeCell ref="BF8:BR8"/>
    <mergeCell ref="AS8:BE8"/>
    <mergeCell ref="BS10:DD11"/>
    <mergeCell ref="BS8:DD8"/>
    <mergeCell ref="BF9:BR9"/>
    <mergeCell ref="BS9:DD9"/>
    <mergeCell ref="A8:V8"/>
    <mergeCell ref="W8:AC8"/>
    <mergeCell ref="A9:V9"/>
    <mergeCell ref="W9:AC9"/>
    <mergeCell ref="AD9:AR9"/>
    <mergeCell ref="AS9:BE9"/>
    <mergeCell ref="AD8:AR8"/>
    <mergeCell ref="A12:V12"/>
    <mergeCell ref="W12:AC12"/>
    <mergeCell ref="AD12:AR12"/>
    <mergeCell ref="AS12:BE12"/>
    <mergeCell ref="BF12:BR12"/>
    <mergeCell ref="AD10:AR11"/>
    <mergeCell ref="AS10:BE11"/>
    <mergeCell ref="BF10:BR11"/>
    <mergeCell ref="BS12:DD12"/>
    <mergeCell ref="A10:V10"/>
    <mergeCell ref="W10:AC11"/>
    <mergeCell ref="A13:V13"/>
    <mergeCell ref="W13:AC13"/>
    <mergeCell ref="AD13:AR13"/>
    <mergeCell ref="AS13:BE13"/>
    <mergeCell ref="BF13:BR13"/>
    <mergeCell ref="BS13:DD13"/>
    <mergeCell ref="A11:V11"/>
    <mergeCell ref="BS15:DD15"/>
    <mergeCell ref="A14:V14"/>
    <mergeCell ref="W14:AC14"/>
    <mergeCell ref="AD14:AR14"/>
    <mergeCell ref="AS14:BE14"/>
    <mergeCell ref="BF14:BR14"/>
    <mergeCell ref="BS14:DD14"/>
    <mergeCell ref="AS15:BE15"/>
    <mergeCell ref="BF16:BR16"/>
    <mergeCell ref="BS16:DD16"/>
    <mergeCell ref="A15:V15"/>
    <mergeCell ref="W15:AC15"/>
    <mergeCell ref="A16:V16"/>
    <mergeCell ref="W16:AC16"/>
    <mergeCell ref="AD16:AR16"/>
    <mergeCell ref="AS16:BE16"/>
    <mergeCell ref="AD15:AR15"/>
    <mergeCell ref="BF15:BR15"/>
    <mergeCell ref="AD20:AR20"/>
    <mergeCell ref="AS20:BE20"/>
    <mergeCell ref="A17:V17"/>
    <mergeCell ref="W17:AC17"/>
    <mergeCell ref="AD17:AR17"/>
    <mergeCell ref="AS17:BE17"/>
    <mergeCell ref="A18:V18"/>
    <mergeCell ref="W18:AC18"/>
    <mergeCell ref="AD18:AR18"/>
    <mergeCell ref="AS18:BE18"/>
    <mergeCell ref="A19:V19"/>
    <mergeCell ref="W19:AC19"/>
    <mergeCell ref="A20:V20"/>
    <mergeCell ref="W20:AC20"/>
    <mergeCell ref="BS17:DD17"/>
    <mergeCell ref="BF18:BR18"/>
    <mergeCell ref="BS18:DD18"/>
    <mergeCell ref="BS20:DD20"/>
    <mergeCell ref="BS19:DD19"/>
    <mergeCell ref="BF17:BR17"/>
    <mergeCell ref="AD19:AR19"/>
    <mergeCell ref="AS19:BE19"/>
    <mergeCell ref="BF19:BR19"/>
    <mergeCell ref="A28:V28"/>
    <mergeCell ref="W28:AC28"/>
    <mergeCell ref="AD28:AR28"/>
    <mergeCell ref="BF20:BR20"/>
    <mergeCell ref="BF28:BR28"/>
    <mergeCell ref="AS28:BE28"/>
    <mergeCell ref="W25:AB25"/>
    <mergeCell ref="AD25:AR25"/>
    <mergeCell ref="AD26:AR26"/>
    <mergeCell ref="A21:V21"/>
    <mergeCell ref="A22:V22"/>
    <mergeCell ref="A23:V23"/>
    <mergeCell ref="A29:V29"/>
    <mergeCell ref="A24:V24"/>
    <mergeCell ref="A25:V25"/>
    <mergeCell ref="BS28:DD28"/>
    <mergeCell ref="BF29:BR29"/>
    <mergeCell ref="BS29:DD29"/>
    <mergeCell ref="BS30:DD30"/>
    <mergeCell ref="BF31:BR32"/>
    <mergeCell ref="BS31:DD32"/>
    <mergeCell ref="A34:V34"/>
    <mergeCell ref="W34:AC34"/>
    <mergeCell ref="AS33:BE33"/>
    <mergeCell ref="AS29:BE29"/>
    <mergeCell ref="AS31:BE32"/>
    <mergeCell ref="BF30:BR30"/>
    <mergeCell ref="W29:AC29"/>
    <mergeCell ref="AD29:AR29"/>
    <mergeCell ref="AD30:AR30"/>
    <mergeCell ref="A30:V30"/>
    <mergeCell ref="N40:AD40"/>
    <mergeCell ref="AH40:BE40"/>
    <mergeCell ref="A36:V36"/>
    <mergeCell ref="BS33:DD33"/>
    <mergeCell ref="A35:V35"/>
    <mergeCell ref="W35:AC35"/>
    <mergeCell ref="AD35:AR35"/>
    <mergeCell ref="AS35:BE35"/>
    <mergeCell ref="BF35:BR35"/>
    <mergeCell ref="BS35:DD35"/>
    <mergeCell ref="N41:AD41"/>
    <mergeCell ref="AH41:BE41"/>
    <mergeCell ref="W44:AM44"/>
    <mergeCell ref="BS34:DD34"/>
    <mergeCell ref="N49:AD49"/>
    <mergeCell ref="AH49:BE49"/>
    <mergeCell ref="W45:AM45"/>
    <mergeCell ref="AQ45:BN45"/>
    <mergeCell ref="N48:AD48"/>
    <mergeCell ref="BS36:DD36"/>
    <mergeCell ref="C51:G51"/>
    <mergeCell ref="J51:AD51"/>
    <mergeCell ref="AE51:AH51"/>
    <mergeCell ref="AI51:AJ51"/>
    <mergeCell ref="AQ44:BN44"/>
    <mergeCell ref="BF36:BR36"/>
    <mergeCell ref="AS36:BE36"/>
    <mergeCell ref="W36:AC36"/>
    <mergeCell ref="AD36:AR36"/>
    <mergeCell ref="AH48:BE48"/>
    <mergeCell ref="AS30:BE30"/>
    <mergeCell ref="W30:AC30"/>
    <mergeCell ref="BF34:BR34"/>
    <mergeCell ref="A31:V31"/>
    <mergeCell ref="W31:AC32"/>
    <mergeCell ref="AS34:BE34"/>
    <mergeCell ref="A32:V32"/>
    <mergeCell ref="AD31:AR32"/>
    <mergeCell ref="BF33:BR33"/>
    <mergeCell ref="AD34:AR34"/>
    <mergeCell ref="A33:V33"/>
    <mergeCell ref="W33:AC33"/>
    <mergeCell ref="AD33:AR33"/>
    <mergeCell ref="W26:AB26"/>
    <mergeCell ref="A26:V26"/>
    <mergeCell ref="A27:V27"/>
    <mergeCell ref="W27:AB27"/>
    <mergeCell ref="AD27:AR27"/>
    <mergeCell ref="BS26:DD26"/>
    <mergeCell ref="BF25:BR25"/>
    <mergeCell ref="BF26:BR26"/>
    <mergeCell ref="AD22:AR22"/>
    <mergeCell ref="AD23:AR23"/>
    <mergeCell ref="AS25:BE25"/>
    <mergeCell ref="AS26:BE26"/>
    <mergeCell ref="AD24:AR24"/>
    <mergeCell ref="AS23:BE23"/>
    <mergeCell ref="BF23:BR23"/>
    <mergeCell ref="BS24:DD24"/>
    <mergeCell ref="W24:AB24"/>
    <mergeCell ref="W21:AB21"/>
    <mergeCell ref="W22:AB22"/>
    <mergeCell ref="W23:AB23"/>
    <mergeCell ref="AS21:BE21"/>
    <mergeCell ref="AS22:BE22"/>
    <mergeCell ref="AS24:BE24"/>
    <mergeCell ref="AD21:AR21"/>
    <mergeCell ref="AS27:BE27"/>
    <mergeCell ref="BF27:BR27"/>
    <mergeCell ref="BS27:DD27"/>
    <mergeCell ref="BS25:DD25"/>
    <mergeCell ref="BF21:BR21"/>
    <mergeCell ref="BF22:BR22"/>
    <mergeCell ref="BS21:DD21"/>
    <mergeCell ref="BS22:DD22"/>
    <mergeCell ref="BF24:BR24"/>
    <mergeCell ref="BS23:DD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55"/>
  <sheetViews>
    <sheetView view="pageBreakPreview" zoomScaleSheetLayoutView="100" zoomScalePageLayoutView="0" workbookViewId="0" topLeftCell="A7">
      <selection activeCell="A25" sqref="A25:AJ25"/>
    </sheetView>
  </sheetViews>
  <sheetFormatPr defaultColWidth="0.875" defaultRowHeight="12.75"/>
  <cols>
    <col min="1" max="16384" width="0.875" style="2" customWidth="1"/>
  </cols>
  <sheetData>
    <row r="1" ht="11.25">
      <c r="DD1" s="5" t="s">
        <v>26</v>
      </c>
    </row>
    <row r="3" spans="2:108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Z3" s="7"/>
      <c r="BA3" s="7"/>
      <c r="BB3" s="3" t="s">
        <v>27</v>
      </c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5" t="s">
        <v>28</v>
      </c>
    </row>
    <row r="4" ht="9.75" customHeight="1"/>
    <row r="5" spans="1:108" ht="12.75" customHeight="1">
      <c r="A5" s="118" t="s">
        <v>29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9"/>
      <c r="AK5" s="120" t="s">
        <v>13</v>
      </c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9"/>
      <c r="BU5" s="120" t="s">
        <v>30</v>
      </c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</row>
    <row r="6" spans="1:108" ht="11.25">
      <c r="A6" s="118">
        <v>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9"/>
      <c r="AK6" s="120">
        <v>2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20">
        <v>3</v>
      </c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</row>
    <row r="7" spans="1:108" s="49" customFormat="1" ht="25.5" customHeight="1">
      <c r="A7" s="126" t="s">
        <v>440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7"/>
      <c r="AK7" s="125" t="s">
        <v>441</v>
      </c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7"/>
      <c r="BU7" s="125" t="s">
        <v>394</v>
      </c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</row>
    <row r="9" spans="54:108" ht="12.75">
      <c r="BB9" s="3" t="s">
        <v>32</v>
      </c>
      <c r="DD9" s="5" t="s">
        <v>31</v>
      </c>
    </row>
    <row r="10" ht="12.75">
      <c r="BB10" s="3" t="s">
        <v>33</v>
      </c>
    </row>
    <row r="11" ht="9.75" customHeight="1"/>
    <row r="12" spans="1:108" ht="11.25">
      <c r="A12" s="109" t="s">
        <v>14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10"/>
      <c r="AD12" s="103" t="s">
        <v>15</v>
      </c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5"/>
      <c r="BU12" s="108" t="s">
        <v>16</v>
      </c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</row>
    <row r="13" spans="1:108" ht="11.2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3"/>
      <c r="AD13" s="103" t="s">
        <v>34</v>
      </c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5"/>
      <c r="AU13" s="103" t="s">
        <v>17</v>
      </c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5"/>
      <c r="BH13" s="103" t="s">
        <v>18</v>
      </c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5"/>
      <c r="BU13" s="111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</row>
    <row r="14" spans="1:108" ht="11.25">
      <c r="A14" s="104">
        <v>1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3">
        <v>2</v>
      </c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5"/>
      <c r="AU14" s="103">
        <v>3</v>
      </c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5"/>
      <c r="BH14" s="103">
        <v>4</v>
      </c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5"/>
      <c r="BU14" s="103">
        <v>5</v>
      </c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</row>
    <row r="15" spans="1:108" ht="30.75" customHeight="1">
      <c r="A15" s="127" t="s">
        <v>458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1" t="s">
        <v>459</v>
      </c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9" t="s">
        <v>460</v>
      </c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1"/>
      <c r="BU15" s="125" t="s">
        <v>461</v>
      </c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</row>
    <row r="16" spans="1:108" ht="51.75" customHeight="1">
      <c r="A16" s="134" t="s">
        <v>462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01" t="s">
        <v>463</v>
      </c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2" t="s">
        <v>464</v>
      </c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</row>
    <row r="18" spans="54:108" ht="12.75">
      <c r="BB18" s="3" t="s">
        <v>36</v>
      </c>
      <c r="DD18" s="5" t="s">
        <v>35</v>
      </c>
    </row>
    <row r="19" ht="12.75">
      <c r="BB19" s="3" t="s">
        <v>37</v>
      </c>
    </row>
    <row r="20" ht="9.75" customHeight="1"/>
    <row r="21" spans="1:108" ht="22.5" customHeight="1">
      <c r="A21" s="99" t="s">
        <v>288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100"/>
      <c r="AK21" s="98" t="s">
        <v>19</v>
      </c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100"/>
      <c r="BU21" s="98" t="s">
        <v>20</v>
      </c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</row>
    <row r="22" spans="1:108" ht="11.25">
      <c r="A22" s="118">
        <v>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9"/>
      <c r="AK22" s="120">
        <v>2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20">
        <v>3</v>
      </c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</row>
    <row r="23" spans="1:108" ht="21.75" customHeight="1">
      <c r="A23" s="91" t="s">
        <v>480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 t="s">
        <v>481</v>
      </c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114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6"/>
    </row>
    <row r="24" spans="1:108" ht="25.5" customHeight="1">
      <c r="A24" s="91" t="s">
        <v>482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 t="s">
        <v>483</v>
      </c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</row>
    <row r="25" spans="1:108" ht="36.75" customHeight="1">
      <c r="A25" s="93" t="s">
        <v>536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5"/>
      <c r="AK25" s="96" t="s">
        <v>484</v>
      </c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</row>
    <row r="26" spans="1:108" ht="32.25" customHeight="1">
      <c r="A26" s="153" t="s">
        <v>485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25" t="s">
        <v>486</v>
      </c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7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6"/>
    </row>
    <row r="28" spans="54:108" ht="12.75">
      <c r="BB28" s="3" t="s">
        <v>39</v>
      </c>
      <c r="DD28" s="5" t="s">
        <v>38</v>
      </c>
    </row>
    <row r="29" ht="9.75" customHeight="1"/>
    <row r="30" spans="1:108" ht="22.5" customHeight="1">
      <c r="A30" s="99" t="s">
        <v>40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0"/>
      <c r="R30" s="98" t="s">
        <v>41</v>
      </c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100"/>
      <c r="AQ30" s="98" t="s">
        <v>42</v>
      </c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100"/>
      <c r="CA30" s="98" t="s">
        <v>43</v>
      </c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</row>
    <row r="31" spans="1:108" ht="11.25">
      <c r="A31" s="104">
        <v>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/>
      <c r="R31" s="103">
        <v>2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5"/>
      <c r="AQ31" s="103">
        <v>3</v>
      </c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5"/>
      <c r="CA31" s="103">
        <v>4</v>
      </c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</row>
    <row r="32" spans="1:108" ht="24" customHeight="1">
      <c r="A32" s="92" t="s">
        <v>395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117" t="s">
        <v>396</v>
      </c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91" t="s">
        <v>487</v>
      </c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152" t="s">
        <v>488</v>
      </c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</row>
    <row r="33" spans="1:108" ht="19.5" customHeight="1">
      <c r="A33" s="92" t="s">
        <v>397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117" t="s">
        <v>398</v>
      </c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91" t="s">
        <v>489</v>
      </c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152" t="s">
        <v>488</v>
      </c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</row>
    <row r="35" spans="54:108" ht="12.75">
      <c r="BB35" s="3" t="s">
        <v>60</v>
      </c>
      <c r="DD35" s="5" t="s">
        <v>44</v>
      </c>
    </row>
    <row r="36" ht="9.75" customHeight="1"/>
    <row r="37" spans="1:108" ht="22.5" customHeight="1">
      <c r="A37" s="99" t="s">
        <v>45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00"/>
      <c r="X37" s="98" t="s">
        <v>21</v>
      </c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100"/>
      <c r="AZ37" s="98" t="s">
        <v>46</v>
      </c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100"/>
      <c r="CA37" s="98" t="s">
        <v>47</v>
      </c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</row>
    <row r="38" spans="1:108" ht="11.25">
      <c r="A38" s="104">
        <v>1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5"/>
      <c r="X38" s="103">
        <v>2</v>
      </c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5"/>
      <c r="AZ38" s="103">
        <v>3</v>
      </c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5"/>
      <c r="CA38" s="103">
        <v>4</v>
      </c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</row>
    <row r="39" spans="1:108" ht="23.25" customHeight="1">
      <c r="A39" s="114" t="s">
        <v>399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 t="s">
        <v>400</v>
      </c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6"/>
    </row>
    <row r="40" spans="1:108" ht="15" customHeight="1">
      <c r="A40" s="143" t="s">
        <v>401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 t="s">
        <v>402</v>
      </c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37"/>
    </row>
    <row r="41" spans="1:108" ht="11.25">
      <c r="A41" s="143" t="s">
        <v>403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 t="s">
        <v>402</v>
      </c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37"/>
    </row>
    <row r="42" spans="54:108" ht="12.75">
      <c r="BB42" s="3" t="s">
        <v>22</v>
      </c>
      <c r="DD42" s="5" t="s">
        <v>48</v>
      </c>
    </row>
    <row r="43" ht="9.75" customHeight="1"/>
    <row r="44" spans="1:108" ht="21.75" customHeight="1">
      <c r="A44" s="99" t="s">
        <v>23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100"/>
      <c r="BG44" s="98" t="s">
        <v>51</v>
      </c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100"/>
      <c r="CG44" s="108" t="s">
        <v>52</v>
      </c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</row>
    <row r="45" spans="1:108" ht="11.25">
      <c r="A45" s="146" t="s">
        <v>24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7"/>
      <c r="Q45" s="150" t="s">
        <v>18</v>
      </c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7"/>
      <c r="AE45" s="103" t="s">
        <v>25</v>
      </c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5"/>
      <c r="BG45" s="108" t="s">
        <v>49</v>
      </c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10"/>
      <c r="BT45" s="108" t="s">
        <v>50</v>
      </c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10"/>
      <c r="CG45" s="144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</row>
    <row r="46" spans="1:108" ht="11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9"/>
      <c r="Q46" s="151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9"/>
      <c r="AE46" s="103" t="s">
        <v>17</v>
      </c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5"/>
      <c r="AS46" s="103" t="s">
        <v>18</v>
      </c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5"/>
      <c r="BG46" s="111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3"/>
      <c r="BT46" s="111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3"/>
      <c r="CG46" s="111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</row>
    <row r="47" spans="1:108" ht="11.25">
      <c r="A47" s="104">
        <v>1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5"/>
      <c r="Q47" s="103">
        <v>2</v>
      </c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5"/>
      <c r="AE47" s="103">
        <v>3</v>
      </c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5"/>
      <c r="AS47" s="103">
        <v>4</v>
      </c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5"/>
      <c r="BG47" s="103">
        <v>5</v>
      </c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5"/>
      <c r="BT47" s="103">
        <v>6</v>
      </c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5"/>
      <c r="CG47" s="103">
        <v>7</v>
      </c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</row>
    <row r="48" spans="1:108" s="49" customFormat="1" ht="24" customHeight="1">
      <c r="A48" s="139" t="s">
        <v>492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6" t="s">
        <v>493</v>
      </c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 t="s">
        <v>494</v>
      </c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40" t="s">
        <v>493</v>
      </c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2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1" t="s">
        <v>404</v>
      </c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2"/>
    </row>
    <row r="50" spans="54:108" ht="12.75">
      <c r="BB50" s="3" t="s">
        <v>54</v>
      </c>
      <c r="DD50" s="5" t="s">
        <v>53</v>
      </c>
    </row>
    <row r="51" ht="9.75" customHeight="1"/>
    <row r="52" spans="1:108" ht="23.25" customHeight="1">
      <c r="A52" s="99" t="s">
        <v>55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100"/>
      <c r="Q52" s="98" t="s">
        <v>56</v>
      </c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100"/>
      <c r="AL52" s="98" t="s">
        <v>57</v>
      </c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100"/>
      <c r="BG52" s="98" t="s">
        <v>58</v>
      </c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100"/>
      <c r="CG52" s="98" t="s">
        <v>59</v>
      </c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</row>
    <row r="53" spans="1:108" ht="11.25">
      <c r="A53" s="104">
        <v>1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5"/>
      <c r="Q53" s="103">
        <v>2</v>
      </c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/>
      <c r="AL53" s="103">
        <v>3</v>
      </c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5"/>
      <c r="BG53" s="103">
        <v>4</v>
      </c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5"/>
      <c r="CG53" s="103">
        <v>5</v>
      </c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</row>
    <row r="54" spans="1:108" ht="23.25" customHeight="1">
      <c r="A54" s="124" t="s">
        <v>495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15" t="s">
        <v>496</v>
      </c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 t="s">
        <v>497</v>
      </c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6"/>
    </row>
    <row r="55" spans="1:108" ht="9" customHeight="1" hidden="1">
      <c r="A55" s="138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37"/>
    </row>
  </sheetData>
  <sheetProtection/>
  <mergeCells count="128">
    <mergeCell ref="AZ38:BZ38"/>
    <mergeCell ref="CA38:DD38"/>
    <mergeCell ref="CA33:DD33"/>
    <mergeCell ref="A33:Q33"/>
    <mergeCell ref="R33:AP33"/>
    <mergeCell ref="AQ33:BZ33"/>
    <mergeCell ref="A38:W38"/>
    <mergeCell ref="X38:AY38"/>
    <mergeCell ref="A37:W37"/>
    <mergeCell ref="X37:AY37"/>
    <mergeCell ref="CA32:DD32"/>
    <mergeCell ref="A26:AJ26"/>
    <mergeCell ref="AK26:BT26"/>
    <mergeCell ref="BU26:DD26"/>
    <mergeCell ref="CA31:DD31"/>
    <mergeCell ref="AQ31:BZ31"/>
    <mergeCell ref="A31:Q31"/>
    <mergeCell ref="AD13:AT13"/>
    <mergeCell ref="AU13:BG13"/>
    <mergeCell ref="BH13:BT13"/>
    <mergeCell ref="A14:AC14"/>
    <mergeCell ref="A12:AC13"/>
    <mergeCell ref="AD12:BT12"/>
    <mergeCell ref="AU14:BG14"/>
    <mergeCell ref="BH14:BT14"/>
    <mergeCell ref="AD14:AT14"/>
    <mergeCell ref="BU12:DD13"/>
    <mergeCell ref="BU5:DD5"/>
    <mergeCell ref="A6:AJ6"/>
    <mergeCell ref="AK6:BT6"/>
    <mergeCell ref="BU6:DD6"/>
    <mergeCell ref="A7:AJ7"/>
    <mergeCell ref="AK7:BT7"/>
    <mergeCell ref="BU7:DD7"/>
    <mergeCell ref="A5:AJ5"/>
    <mergeCell ref="AK5:BT5"/>
    <mergeCell ref="AZ41:BZ41"/>
    <mergeCell ref="CA41:DD41"/>
    <mergeCell ref="A39:W39"/>
    <mergeCell ref="X39:AY39"/>
    <mergeCell ref="AZ39:BZ39"/>
    <mergeCell ref="CA39:DD39"/>
    <mergeCell ref="A40:W40"/>
    <mergeCell ref="X40:AY40"/>
    <mergeCell ref="AZ40:BZ40"/>
    <mergeCell ref="A44:BF44"/>
    <mergeCell ref="BG44:CF44"/>
    <mergeCell ref="A47:P47"/>
    <mergeCell ref="Q47:AD47"/>
    <mergeCell ref="CA40:DD40"/>
    <mergeCell ref="A41:W41"/>
    <mergeCell ref="X41:AY41"/>
    <mergeCell ref="CG44:DD46"/>
    <mergeCell ref="A45:P46"/>
    <mergeCell ref="Q45:AD46"/>
    <mergeCell ref="BG53:CF53"/>
    <mergeCell ref="BG54:CF54"/>
    <mergeCell ref="A55:P55"/>
    <mergeCell ref="Q55:AK55"/>
    <mergeCell ref="CG53:DD53"/>
    <mergeCell ref="A48:P48"/>
    <mergeCell ref="Q48:AD48"/>
    <mergeCell ref="AE48:AR48"/>
    <mergeCell ref="AS48:BF48"/>
    <mergeCell ref="A52:P52"/>
    <mergeCell ref="A16:AC16"/>
    <mergeCell ref="AD16:AT16"/>
    <mergeCell ref="AU16:BG16"/>
    <mergeCell ref="BH16:BT16"/>
    <mergeCell ref="BG55:CF55"/>
    <mergeCell ref="CG54:DD54"/>
    <mergeCell ref="CG55:DD55"/>
    <mergeCell ref="A53:P53"/>
    <mergeCell ref="Q53:AK53"/>
    <mergeCell ref="AL53:BF53"/>
    <mergeCell ref="BU15:DD15"/>
    <mergeCell ref="A15:AC15"/>
    <mergeCell ref="BH15:BT15"/>
    <mergeCell ref="R31:AP31"/>
    <mergeCell ref="A30:Q30"/>
    <mergeCell ref="BU14:DD14"/>
    <mergeCell ref="A21:AJ21"/>
    <mergeCell ref="AK21:BT21"/>
    <mergeCell ref="BU21:DD21"/>
    <mergeCell ref="BU16:DD16"/>
    <mergeCell ref="A22:AJ22"/>
    <mergeCell ref="AK22:BT22"/>
    <mergeCell ref="BU22:DD22"/>
    <mergeCell ref="AD15:AT15"/>
    <mergeCell ref="AU15:BG15"/>
    <mergeCell ref="AL55:BF55"/>
    <mergeCell ref="A54:P54"/>
    <mergeCell ref="Q54:AK54"/>
    <mergeCell ref="AL54:BF54"/>
    <mergeCell ref="CA37:DD37"/>
    <mergeCell ref="AZ37:BZ37"/>
    <mergeCell ref="A23:AJ23"/>
    <mergeCell ref="AK23:BT23"/>
    <mergeCell ref="BU23:DD23"/>
    <mergeCell ref="AQ30:BZ30"/>
    <mergeCell ref="CA30:DD30"/>
    <mergeCell ref="R30:AP30"/>
    <mergeCell ref="A32:Q32"/>
    <mergeCell ref="R32:AP32"/>
    <mergeCell ref="AQ32:BZ32"/>
    <mergeCell ref="AE45:BF45"/>
    <mergeCell ref="BG45:BS46"/>
    <mergeCell ref="BT45:CF46"/>
    <mergeCell ref="AE46:AR46"/>
    <mergeCell ref="AS46:BF46"/>
    <mergeCell ref="CG47:DD47"/>
    <mergeCell ref="BT47:CF47"/>
    <mergeCell ref="Q52:AK52"/>
    <mergeCell ref="AL52:BF52"/>
    <mergeCell ref="BG52:CF52"/>
    <mergeCell ref="CG52:DD52"/>
    <mergeCell ref="CG48:DD48"/>
    <mergeCell ref="AE47:AR47"/>
    <mergeCell ref="AS47:BF47"/>
    <mergeCell ref="BG48:BS48"/>
    <mergeCell ref="BT48:CF48"/>
    <mergeCell ref="BG47:BS47"/>
    <mergeCell ref="A24:AJ24"/>
    <mergeCell ref="AK24:BT24"/>
    <mergeCell ref="BU24:DD24"/>
    <mergeCell ref="A25:AJ25"/>
    <mergeCell ref="AK25:BT25"/>
    <mergeCell ref="BU25:DD2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53"/>
  <sheetViews>
    <sheetView view="pageBreakPreview" zoomScaleSheetLayoutView="100" zoomScalePageLayoutView="0" workbookViewId="0" topLeftCell="A34">
      <selection activeCell="CJ27" sqref="CJ27:DD27"/>
    </sheetView>
  </sheetViews>
  <sheetFormatPr defaultColWidth="0.875" defaultRowHeight="12.75"/>
  <cols>
    <col min="1" max="16384" width="0.875" style="2" customWidth="1"/>
  </cols>
  <sheetData>
    <row r="1" ht="11.25">
      <c r="BW1" s="2" t="s">
        <v>61</v>
      </c>
    </row>
    <row r="2" ht="5.25" customHeight="1" thickBot="1"/>
    <row r="3" spans="75:108" ht="12" thickBot="1">
      <c r="BW3" s="2" t="s">
        <v>62</v>
      </c>
      <c r="CQ3" s="201" t="s">
        <v>63</v>
      </c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3"/>
    </row>
    <row r="5" spans="1:108" ht="12.75">
      <c r="A5" s="65" t="s">
        <v>64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</row>
    <row r="6" ht="9.75" customHeight="1"/>
    <row r="7" spans="1:108" ht="11.25">
      <c r="A7" s="109" t="s">
        <v>65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10"/>
      <c r="W7" s="103" t="s">
        <v>68</v>
      </c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5"/>
      <c r="BA7" s="108" t="s">
        <v>69</v>
      </c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</row>
    <row r="8" spans="1:108" ht="33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  <c r="W8" s="98" t="s">
        <v>66</v>
      </c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100"/>
      <c r="AL8" s="98" t="s">
        <v>67</v>
      </c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100"/>
      <c r="BA8" s="111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</row>
    <row r="9" spans="1:108" ht="12" thickBot="1">
      <c r="A9" s="68">
        <v>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9"/>
      <c r="W9" s="67">
        <v>2</v>
      </c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9"/>
      <c r="AL9" s="67">
        <v>3</v>
      </c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9"/>
      <c r="BA9" s="174">
        <v>4</v>
      </c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</row>
    <row r="10" spans="1:108" ht="15" customHeight="1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207"/>
      <c r="W10" s="208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10"/>
      <c r="AL10" s="208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11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</row>
    <row r="11" spans="1:108" ht="15" customHeight="1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206"/>
      <c r="W11" s="103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5"/>
      <c r="AL11" s="103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76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</row>
    <row r="12" spans="1:108" ht="15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206"/>
      <c r="W12" s="103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5"/>
      <c r="AL12" s="103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76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</row>
    <row r="13" spans="1:108" ht="15" customHeight="1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206"/>
      <c r="W13" s="103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5"/>
      <c r="AL13" s="103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76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</row>
    <row r="14" spans="1:108" ht="15" customHeight="1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206"/>
      <c r="W14" s="103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5"/>
      <c r="AL14" s="103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76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</row>
    <row r="15" spans="1:108" ht="15" customHeight="1" thickBot="1">
      <c r="A15" s="185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7"/>
      <c r="W15" s="171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8"/>
      <c r="AL15" s="171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3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</row>
    <row r="16" ht="3" customHeight="1"/>
    <row r="17" spans="21:52" ht="15" customHeight="1" thickBot="1">
      <c r="U17" s="5" t="s">
        <v>70</v>
      </c>
      <c r="W17" s="177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8"/>
      <c r="AL17" s="171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3"/>
    </row>
    <row r="18" spans="75:108" ht="12" thickBot="1">
      <c r="BW18" s="2" t="s">
        <v>62</v>
      </c>
      <c r="CQ18" s="201" t="s">
        <v>71</v>
      </c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3"/>
    </row>
    <row r="20" spans="1:108" ht="12.75">
      <c r="A20" s="65" t="s">
        <v>72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</row>
    <row r="21" ht="9.75" customHeight="1"/>
    <row r="22" spans="1:108" ht="11.25" customHeight="1">
      <c r="A22" s="109" t="s">
        <v>73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10"/>
      <c r="W22" s="108" t="s">
        <v>74</v>
      </c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10"/>
      <c r="AS22" s="108" t="s">
        <v>75</v>
      </c>
      <c r="AT22" s="109"/>
      <c r="AU22" s="109"/>
      <c r="AV22" s="109"/>
      <c r="AW22" s="109"/>
      <c r="AX22" s="109"/>
      <c r="AY22" s="109"/>
      <c r="AZ22" s="110"/>
      <c r="BA22" s="103" t="s">
        <v>77</v>
      </c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5"/>
      <c r="CC22" s="103" t="s">
        <v>78</v>
      </c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</row>
    <row r="23" spans="1:108" ht="31.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3"/>
      <c r="W23" s="111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3"/>
      <c r="AS23" s="111"/>
      <c r="AT23" s="112"/>
      <c r="AU23" s="112"/>
      <c r="AV23" s="112"/>
      <c r="AW23" s="112"/>
      <c r="AX23" s="112"/>
      <c r="AY23" s="112"/>
      <c r="AZ23" s="113"/>
      <c r="BA23" s="98" t="s">
        <v>76</v>
      </c>
      <c r="BB23" s="99"/>
      <c r="BC23" s="99"/>
      <c r="BD23" s="99"/>
      <c r="BE23" s="99"/>
      <c r="BF23" s="99"/>
      <c r="BG23" s="100"/>
      <c r="BH23" s="98" t="s">
        <v>50</v>
      </c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100"/>
      <c r="CC23" s="98" t="s">
        <v>76</v>
      </c>
      <c r="CD23" s="99"/>
      <c r="CE23" s="99"/>
      <c r="CF23" s="99"/>
      <c r="CG23" s="99"/>
      <c r="CH23" s="99"/>
      <c r="CI23" s="100"/>
      <c r="CJ23" s="98" t="s">
        <v>50</v>
      </c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</row>
    <row r="24" spans="1:108" ht="12" thickBot="1">
      <c r="A24" s="68">
        <v>1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9"/>
      <c r="W24" s="67">
        <v>2</v>
      </c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9"/>
      <c r="AS24" s="67">
        <v>3</v>
      </c>
      <c r="AT24" s="68"/>
      <c r="AU24" s="68"/>
      <c r="AV24" s="68"/>
      <c r="AW24" s="68"/>
      <c r="AX24" s="68"/>
      <c r="AY24" s="68"/>
      <c r="AZ24" s="69"/>
      <c r="BA24" s="67">
        <v>4</v>
      </c>
      <c r="BB24" s="68"/>
      <c r="BC24" s="68"/>
      <c r="BD24" s="68"/>
      <c r="BE24" s="68"/>
      <c r="BF24" s="68"/>
      <c r="BG24" s="69"/>
      <c r="BH24" s="67">
        <v>5</v>
      </c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9"/>
      <c r="CC24" s="67">
        <v>6</v>
      </c>
      <c r="CD24" s="68"/>
      <c r="CE24" s="68"/>
      <c r="CF24" s="68"/>
      <c r="CG24" s="68"/>
      <c r="CH24" s="68"/>
      <c r="CI24" s="69"/>
      <c r="CJ24" s="67">
        <v>7</v>
      </c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</row>
    <row r="25" spans="1:108" s="49" customFormat="1" ht="15" customHeight="1">
      <c r="A25" s="195" t="s">
        <v>405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7"/>
      <c r="W25" s="192" t="s">
        <v>422</v>
      </c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4"/>
      <c r="AS25" s="198" t="s">
        <v>423</v>
      </c>
      <c r="AT25" s="199"/>
      <c r="AU25" s="199"/>
      <c r="AV25" s="199"/>
      <c r="AW25" s="199"/>
      <c r="AX25" s="199"/>
      <c r="AY25" s="199"/>
      <c r="AZ25" s="200"/>
      <c r="BA25" s="198">
        <v>202</v>
      </c>
      <c r="BB25" s="199"/>
      <c r="BC25" s="199"/>
      <c r="BD25" s="199"/>
      <c r="BE25" s="199"/>
      <c r="BF25" s="199"/>
      <c r="BG25" s="200"/>
      <c r="BH25" s="198">
        <v>11676756</v>
      </c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200"/>
      <c r="CC25" s="198">
        <v>202</v>
      </c>
      <c r="CD25" s="199"/>
      <c r="CE25" s="199"/>
      <c r="CF25" s="199"/>
      <c r="CG25" s="199"/>
      <c r="CH25" s="199"/>
      <c r="CI25" s="200"/>
      <c r="CJ25" s="198">
        <f>BH25</f>
        <v>11676756</v>
      </c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204"/>
    </row>
    <row r="26" spans="1:108" s="49" customFormat="1" ht="20.25" customHeight="1" thickBot="1">
      <c r="A26" s="182" t="s">
        <v>424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4"/>
      <c r="W26" s="93" t="s">
        <v>498</v>
      </c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5"/>
      <c r="AS26" s="179" t="s">
        <v>423</v>
      </c>
      <c r="AT26" s="180"/>
      <c r="AU26" s="180"/>
      <c r="AV26" s="180"/>
      <c r="AW26" s="180"/>
      <c r="AX26" s="180"/>
      <c r="AY26" s="180"/>
      <c r="AZ26" s="181"/>
      <c r="BA26" s="179"/>
      <c r="BB26" s="180"/>
      <c r="BC26" s="180"/>
      <c r="BD26" s="180"/>
      <c r="BE26" s="180"/>
      <c r="BF26" s="180"/>
      <c r="BG26" s="181"/>
      <c r="BH26" s="179">
        <v>607000</v>
      </c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1"/>
      <c r="CC26" s="179"/>
      <c r="CD26" s="180"/>
      <c r="CE26" s="180"/>
      <c r="CF26" s="180"/>
      <c r="CG26" s="180"/>
      <c r="CH26" s="180"/>
      <c r="CI26" s="181"/>
      <c r="CJ26" s="179">
        <v>600200</v>
      </c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91"/>
    </row>
    <row r="27" spans="1:108" s="49" customFormat="1" ht="18.75" customHeight="1" thickBot="1">
      <c r="A27" s="182" t="s">
        <v>465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4"/>
      <c r="W27" s="192" t="s">
        <v>499</v>
      </c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4"/>
      <c r="AS27" s="179" t="s">
        <v>423</v>
      </c>
      <c r="AT27" s="180"/>
      <c r="AU27" s="180"/>
      <c r="AV27" s="180"/>
      <c r="AW27" s="180"/>
      <c r="AX27" s="180"/>
      <c r="AY27" s="180"/>
      <c r="AZ27" s="181"/>
      <c r="BA27" s="179"/>
      <c r="BB27" s="180"/>
      <c r="BC27" s="180"/>
      <c r="BD27" s="180"/>
      <c r="BE27" s="180"/>
      <c r="BF27" s="180"/>
      <c r="BG27" s="181"/>
      <c r="BH27" s="179">
        <v>520400</v>
      </c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1"/>
      <c r="CC27" s="179"/>
      <c r="CD27" s="180"/>
      <c r="CE27" s="180"/>
      <c r="CF27" s="180"/>
      <c r="CG27" s="180"/>
      <c r="CH27" s="180"/>
      <c r="CI27" s="181"/>
      <c r="CJ27" s="179">
        <v>494000</v>
      </c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91"/>
    </row>
    <row r="28" spans="1:108" s="49" customFormat="1" ht="38.25" customHeight="1" thickBot="1">
      <c r="A28" s="182" t="s">
        <v>426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4"/>
      <c r="W28" s="192" t="s">
        <v>490</v>
      </c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4"/>
      <c r="AS28" s="179" t="s">
        <v>423</v>
      </c>
      <c r="AT28" s="180"/>
      <c r="AU28" s="180"/>
      <c r="AV28" s="180"/>
      <c r="AW28" s="180"/>
      <c r="AX28" s="180"/>
      <c r="AY28" s="180"/>
      <c r="AZ28" s="181"/>
      <c r="BA28" s="179"/>
      <c r="BB28" s="180"/>
      <c r="BC28" s="180"/>
      <c r="BD28" s="180"/>
      <c r="BE28" s="180"/>
      <c r="BF28" s="180"/>
      <c r="BG28" s="181"/>
      <c r="BH28" s="179">
        <v>100000</v>
      </c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1"/>
      <c r="CC28" s="179"/>
      <c r="CD28" s="180"/>
      <c r="CE28" s="180"/>
      <c r="CF28" s="180"/>
      <c r="CG28" s="180"/>
      <c r="CH28" s="180"/>
      <c r="CI28" s="181"/>
      <c r="CJ28" s="179">
        <v>100000</v>
      </c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91"/>
    </row>
    <row r="29" spans="1:108" s="49" customFormat="1" ht="26.25" customHeight="1">
      <c r="A29" s="182" t="s">
        <v>425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4"/>
      <c r="W29" s="192" t="s">
        <v>491</v>
      </c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4"/>
      <c r="AS29" s="179" t="s">
        <v>423</v>
      </c>
      <c r="AT29" s="180"/>
      <c r="AU29" s="180"/>
      <c r="AV29" s="180"/>
      <c r="AW29" s="180"/>
      <c r="AX29" s="180"/>
      <c r="AY29" s="180"/>
      <c r="AZ29" s="181"/>
      <c r="BA29" s="179"/>
      <c r="BB29" s="180"/>
      <c r="BC29" s="180"/>
      <c r="BD29" s="180"/>
      <c r="BE29" s="180"/>
      <c r="BF29" s="180"/>
      <c r="BG29" s="181"/>
      <c r="BH29" s="179">
        <v>135500</v>
      </c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1"/>
      <c r="CC29" s="179"/>
      <c r="CD29" s="180"/>
      <c r="CE29" s="180"/>
      <c r="CF29" s="180"/>
      <c r="CG29" s="180"/>
      <c r="CH29" s="180"/>
      <c r="CI29" s="181"/>
      <c r="CJ29" s="179">
        <v>135500</v>
      </c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91"/>
    </row>
    <row r="30" spans="1:108" ht="15" customHeight="1" thickBot="1">
      <c r="A30" s="185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7"/>
      <c r="W30" s="188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90"/>
      <c r="AS30" s="171"/>
      <c r="AT30" s="172"/>
      <c r="AU30" s="172"/>
      <c r="AV30" s="172"/>
      <c r="AW30" s="172"/>
      <c r="AX30" s="172"/>
      <c r="AY30" s="172"/>
      <c r="AZ30" s="178"/>
      <c r="BA30" s="103"/>
      <c r="BB30" s="104"/>
      <c r="BC30" s="104"/>
      <c r="BD30" s="104"/>
      <c r="BE30" s="104"/>
      <c r="BF30" s="104"/>
      <c r="BG30" s="105"/>
      <c r="BH30" s="103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5"/>
      <c r="CC30" s="103"/>
      <c r="CD30" s="104"/>
      <c r="CE30" s="104"/>
      <c r="CF30" s="104"/>
      <c r="CG30" s="104"/>
      <c r="CH30" s="104"/>
      <c r="CI30" s="105"/>
      <c r="CJ30" s="103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76"/>
    </row>
    <row r="31" spans="51:108" ht="15" customHeight="1" thickBot="1">
      <c r="AY31" s="5" t="s">
        <v>79</v>
      </c>
      <c r="BA31" s="177">
        <f>SUM(BA25:BA30)</f>
        <v>202</v>
      </c>
      <c r="BB31" s="172"/>
      <c r="BC31" s="172"/>
      <c r="BD31" s="172"/>
      <c r="BE31" s="172"/>
      <c r="BF31" s="172"/>
      <c r="BG31" s="178"/>
      <c r="BH31" s="171">
        <f>SUM(BH25:BH30)</f>
        <v>13039656</v>
      </c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8"/>
      <c r="CC31" s="171">
        <f>SUM(CC25:CC30)</f>
        <v>202</v>
      </c>
      <c r="CD31" s="172"/>
      <c r="CE31" s="172"/>
      <c r="CF31" s="172"/>
      <c r="CG31" s="172"/>
      <c r="CH31" s="172"/>
      <c r="CI31" s="178"/>
      <c r="CJ31" s="171">
        <f>SUM(CJ25:CJ30)</f>
        <v>13006456</v>
      </c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3"/>
    </row>
    <row r="33" ht="12" thickBot="1"/>
    <row r="34" spans="75:108" ht="12" thickBot="1">
      <c r="BW34" s="2" t="s">
        <v>62</v>
      </c>
      <c r="CQ34" s="201" t="s">
        <v>80</v>
      </c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3"/>
    </row>
    <row r="36" spans="1:108" ht="12.75">
      <c r="A36" s="65" t="s">
        <v>88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</row>
    <row r="37" spans="1:108" ht="12.75">
      <c r="A37" s="65" t="s">
        <v>81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</row>
    <row r="38" ht="9.75" customHeight="1"/>
    <row r="39" spans="1:108" ht="11.25">
      <c r="A39" s="109" t="s">
        <v>82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3" t="s">
        <v>85</v>
      </c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5"/>
      <c r="BO39" s="108" t="s">
        <v>86</v>
      </c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10"/>
      <c r="CJ39" s="108" t="s">
        <v>87</v>
      </c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</row>
    <row r="40" spans="1:108" ht="43.5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3"/>
      <c r="Q40" s="98" t="s">
        <v>83</v>
      </c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100"/>
      <c r="AM40" s="98" t="s">
        <v>84</v>
      </c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100"/>
      <c r="BO40" s="111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3"/>
      <c r="CJ40" s="111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</row>
    <row r="41" spans="1:108" ht="12" thickBot="1">
      <c r="A41" s="68">
        <v>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9"/>
      <c r="Q41" s="67">
        <v>2</v>
      </c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9"/>
      <c r="AM41" s="67">
        <v>3</v>
      </c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9"/>
      <c r="BO41" s="67">
        <v>4</v>
      </c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9"/>
      <c r="CJ41" s="174">
        <v>5</v>
      </c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</row>
    <row r="42" spans="1:108" ht="15" customHeight="1">
      <c r="A42" s="167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70"/>
      <c r="CJ42" s="157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158"/>
    </row>
    <row r="43" spans="1:108" ht="15" customHeight="1">
      <c r="A43" s="16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2"/>
      <c r="CJ43" s="157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158"/>
    </row>
    <row r="44" spans="1:108" ht="15" customHeight="1">
      <c r="A44" s="16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2"/>
      <c r="CJ44" s="157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158"/>
    </row>
    <row r="45" spans="1:108" ht="15" customHeight="1">
      <c r="A45" s="16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2"/>
      <c r="CJ45" s="157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158"/>
    </row>
    <row r="46" spans="1:108" ht="15" customHeight="1">
      <c r="A46" s="16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2"/>
      <c r="CJ46" s="157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158"/>
    </row>
    <row r="47" spans="1:108" ht="15" customHeight="1">
      <c r="A47" s="166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2"/>
      <c r="CJ47" s="157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158"/>
    </row>
    <row r="48" spans="1:108" ht="15" customHeight="1">
      <c r="A48" s="16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2"/>
      <c r="CJ48" s="157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158"/>
    </row>
    <row r="49" spans="1:108" ht="15" customHeight="1">
      <c r="A49" s="166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2"/>
      <c r="CJ49" s="157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158"/>
    </row>
    <row r="50" spans="1:108" ht="15" customHeight="1">
      <c r="A50" s="16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2"/>
      <c r="CJ50" s="157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158"/>
    </row>
    <row r="51" spans="1:108" ht="15" customHeight="1">
      <c r="A51" s="16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2"/>
      <c r="CJ51" s="157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158"/>
    </row>
    <row r="52" spans="1:108" ht="15" customHeight="1" thickBot="1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2"/>
      <c r="CJ52" s="157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158"/>
    </row>
    <row r="53" spans="15:87" ht="15" customHeight="1" thickBot="1">
      <c r="O53" s="5" t="s">
        <v>79</v>
      </c>
      <c r="Q53" s="163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5"/>
    </row>
  </sheetData>
  <sheetProtection/>
  <mergeCells count="173">
    <mergeCell ref="CQ3:DD3"/>
    <mergeCell ref="A5:DD5"/>
    <mergeCell ref="A7:V8"/>
    <mergeCell ref="W8:AK8"/>
    <mergeCell ref="AL8:AZ8"/>
    <mergeCell ref="W7:AZ7"/>
    <mergeCell ref="BA7:DD8"/>
    <mergeCell ref="A10:V10"/>
    <mergeCell ref="W10:AK10"/>
    <mergeCell ref="AL10:AZ10"/>
    <mergeCell ref="BA10:DD10"/>
    <mergeCell ref="A9:V9"/>
    <mergeCell ref="W9:AK9"/>
    <mergeCell ref="AL9:AZ9"/>
    <mergeCell ref="BA9:DD9"/>
    <mergeCell ref="A12:V12"/>
    <mergeCell ref="W12:AK12"/>
    <mergeCell ref="AL12:AZ12"/>
    <mergeCell ref="BA12:DD12"/>
    <mergeCell ref="A11:V11"/>
    <mergeCell ref="W11:AK11"/>
    <mergeCell ref="AL11:AZ11"/>
    <mergeCell ref="BA11:DD11"/>
    <mergeCell ref="BA13:DD13"/>
    <mergeCell ref="A14:V14"/>
    <mergeCell ref="W14:AK14"/>
    <mergeCell ref="AL14:AZ14"/>
    <mergeCell ref="BA14:DD14"/>
    <mergeCell ref="W17:AK17"/>
    <mergeCell ref="AL17:AZ17"/>
    <mergeCell ref="A13:V13"/>
    <mergeCell ref="W13:AK13"/>
    <mergeCell ref="AL13:AZ13"/>
    <mergeCell ref="A15:V15"/>
    <mergeCell ref="W15:AK15"/>
    <mergeCell ref="AL15:AZ15"/>
    <mergeCell ref="BA15:DD15"/>
    <mergeCell ref="CQ18:DD18"/>
    <mergeCell ref="BA22:CB22"/>
    <mergeCell ref="CC22:DD22"/>
    <mergeCell ref="A20:DD20"/>
    <mergeCell ref="A22:V23"/>
    <mergeCell ref="W22:AR23"/>
    <mergeCell ref="AS22:AZ23"/>
    <mergeCell ref="BA23:BG23"/>
    <mergeCell ref="BH23:CB23"/>
    <mergeCell ref="CC23:CI23"/>
    <mergeCell ref="BH29:CB29"/>
    <mergeCell ref="CJ23:DD23"/>
    <mergeCell ref="CJ24:DD24"/>
    <mergeCell ref="CJ29:DD29"/>
    <mergeCell ref="BH27:CB27"/>
    <mergeCell ref="CC27:CI27"/>
    <mergeCell ref="A24:V24"/>
    <mergeCell ref="W24:AR24"/>
    <mergeCell ref="AS24:AZ24"/>
    <mergeCell ref="BA24:BG24"/>
    <mergeCell ref="BH24:CB24"/>
    <mergeCell ref="CC24:CI24"/>
    <mergeCell ref="CQ34:DD34"/>
    <mergeCell ref="BH25:CB25"/>
    <mergeCell ref="CC25:CI25"/>
    <mergeCell ref="CJ25:DD25"/>
    <mergeCell ref="BH26:CB26"/>
    <mergeCell ref="CC26:CI26"/>
    <mergeCell ref="BH28:CB28"/>
    <mergeCell ref="CC28:CI28"/>
    <mergeCell ref="CJ28:DD28"/>
    <mergeCell ref="CJ26:DD26"/>
    <mergeCell ref="A25:V25"/>
    <mergeCell ref="AS25:AZ25"/>
    <mergeCell ref="BA25:BG25"/>
    <mergeCell ref="W25:AR25"/>
    <mergeCell ref="A27:V27"/>
    <mergeCell ref="W27:AR27"/>
    <mergeCell ref="AS27:AZ27"/>
    <mergeCell ref="BA27:BG27"/>
    <mergeCell ref="A26:V26"/>
    <mergeCell ref="W26:AR26"/>
    <mergeCell ref="CJ27:DD27"/>
    <mergeCell ref="AS26:AZ26"/>
    <mergeCell ref="BA26:BG26"/>
    <mergeCell ref="CC30:CI30"/>
    <mergeCell ref="A28:V28"/>
    <mergeCell ref="W28:AR28"/>
    <mergeCell ref="AS28:AZ28"/>
    <mergeCell ref="BA28:BG28"/>
    <mergeCell ref="CC29:CI29"/>
    <mergeCell ref="W29:AR29"/>
    <mergeCell ref="AS29:AZ29"/>
    <mergeCell ref="BA29:BG29"/>
    <mergeCell ref="A29:V29"/>
    <mergeCell ref="A30:V30"/>
    <mergeCell ref="W30:AR30"/>
    <mergeCell ref="AS30:AZ30"/>
    <mergeCell ref="BA30:BG30"/>
    <mergeCell ref="BH30:CB30"/>
    <mergeCell ref="CJ42:DD42"/>
    <mergeCell ref="A36:DD36"/>
    <mergeCell ref="A37:DD37"/>
    <mergeCell ref="A39:P40"/>
    <mergeCell ref="A41:P41"/>
    <mergeCell ref="CJ30:DD30"/>
    <mergeCell ref="BA31:BG31"/>
    <mergeCell ref="BH31:CB31"/>
    <mergeCell ref="CC31:CI31"/>
    <mergeCell ref="CJ31:DD31"/>
    <mergeCell ref="CJ39:DD40"/>
    <mergeCell ref="Q41:AL41"/>
    <mergeCell ref="AM41:BN41"/>
    <mergeCell ref="BO41:CI41"/>
    <mergeCell ref="CJ41:DD41"/>
    <mergeCell ref="BO39:CI40"/>
    <mergeCell ref="AM40:BN40"/>
    <mergeCell ref="Q40:AL40"/>
    <mergeCell ref="Q39:BN39"/>
    <mergeCell ref="CJ43:DD43"/>
    <mergeCell ref="A44:P44"/>
    <mergeCell ref="Q44:AL44"/>
    <mergeCell ref="AM44:BN44"/>
    <mergeCell ref="BO44:CI44"/>
    <mergeCell ref="CJ44:DD44"/>
    <mergeCell ref="A43:P43"/>
    <mergeCell ref="Q43:AL43"/>
    <mergeCell ref="AM43:BN43"/>
    <mergeCell ref="BO43:CI43"/>
    <mergeCell ref="A42:P42"/>
    <mergeCell ref="Q42:AL42"/>
    <mergeCell ref="AM42:BN42"/>
    <mergeCell ref="BO42:CI42"/>
    <mergeCell ref="CJ45:DD45"/>
    <mergeCell ref="A46:P46"/>
    <mergeCell ref="Q46:AL46"/>
    <mergeCell ref="AM46:BN46"/>
    <mergeCell ref="BO46:CI46"/>
    <mergeCell ref="CJ46:DD46"/>
    <mergeCell ref="CJ47:DD47"/>
    <mergeCell ref="A48:P48"/>
    <mergeCell ref="Q48:AL48"/>
    <mergeCell ref="AM48:BN48"/>
    <mergeCell ref="BO48:CI48"/>
    <mergeCell ref="CJ48:DD48"/>
    <mergeCell ref="A47:P47"/>
    <mergeCell ref="Q47:AL47"/>
    <mergeCell ref="AM47:BN47"/>
    <mergeCell ref="BO47:CI47"/>
    <mergeCell ref="A45:P45"/>
    <mergeCell ref="Q45:AL45"/>
    <mergeCell ref="AM45:BN45"/>
    <mergeCell ref="BO45:CI45"/>
    <mergeCell ref="CJ49:DD49"/>
    <mergeCell ref="A50:P50"/>
    <mergeCell ref="Q50:AL50"/>
    <mergeCell ref="AM50:BN50"/>
    <mergeCell ref="BO50:CI50"/>
    <mergeCell ref="CJ50:DD50"/>
    <mergeCell ref="Q53:AL53"/>
    <mergeCell ref="AM53:BN53"/>
    <mergeCell ref="BO53:CI53"/>
    <mergeCell ref="A49:P49"/>
    <mergeCell ref="Q49:AL49"/>
    <mergeCell ref="AM49:BN49"/>
    <mergeCell ref="BO49:CI49"/>
    <mergeCell ref="A51:P51"/>
    <mergeCell ref="Q51:AL51"/>
    <mergeCell ref="AM51:BN51"/>
    <mergeCell ref="CJ51:DD51"/>
    <mergeCell ref="CJ52:DD52"/>
    <mergeCell ref="A52:P52"/>
    <mergeCell ref="Q52:AL52"/>
    <mergeCell ref="AM52:BN52"/>
    <mergeCell ref="BO52:CI52"/>
    <mergeCell ref="BO51:CI51"/>
  </mergeCells>
  <printOptions/>
  <pageMargins left="0" right="0" top="0" bottom="0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50"/>
  <sheetViews>
    <sheetView view="pageBreakPreview" zoomScaleSheetLayoutView="100" zoomScalePageLayoutView="0" workbookViewId="0" topLeftCell="A1">
      <selection activeCell="AS19" sqref="AS19:BE20"/>
    </sheetView>
  </sheetViews>
  <sheetFormatPr defaultColWidth="0.875" defaultRowHeight="12.75"/>
  <cols>
    <col min="1" max="16384" width="0.875" style="2" customWidth="1"/>
  </cols>
  <sheetData>
    <row r="1" spans="75:108" ht="12" thickBot="1">
      <c r="BW1" s="2" t="s">
        <v>62</v>
      </c>
      <c r="CQ1" s="201" t="s">
        <v>104</v>
      </c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3"/>
    </row>
    <row r="3" spans="1:108" ht="12.75">
      <c r="A3" s="65" t="s">
        <v>105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</row>
    <row r="4" ht="9.75" customHeight="1"/>
    <row r="5" spans="1:108" ht="22.5" customHeight="1">
      <c r="A5" s="109" t="s">
        <v>89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  <c r="W5" s="108" t="s">
        <v>90</v>
      </c>
      <c r="X5" s="109"/>
      <c r="Y5" s="109"/>
      <c r="Z5" s="109"/>
      <c r="AA5" s="109"/>
      <c r="AB5" s="109"/>
      <c r="AC5" s="110"/>
      <c r="AD5" s="108" t="s">
        <v>91</v>
      </c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10"/>
      <c r="AS5" s="108" t="s">
        <v>106</v>
      </c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10"/>
      <c r="BF5" s="98" t="s">
        <v>93</v>
      </c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</row>
    <row r="6" spans="1:108" ht="23.2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  <c r="W6" s="111"/>
      <c r="X6" s="112"/>
      <c r="Y6" s="112"/>
      <c r="Z6" s="112"/>
      <c r="AA6" s="112"/>
      <c r="AB6" s="112"/>
      <c r="AC6" s="113"/>
      <c r="AD6" s="111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3"/>
      <c r="AS6" s="111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3"/>
      <c r="BF6" s="98" t="s">
        <v>94</v>
      </c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100"/>
      <c r="BS6" s="98" t="s">
        <v>95</v>
      </c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</row>
    <row r="7" spans="1:108" ht="12" thickBot="1">
      <c r="A7" s="68">
        <v>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9"/>
      <c r="W7" s="67">
        <v>2</v>
      </c>
      <c r="X7" s="68"/>
      <c r="Y7" s="68"/>
      <c r="Z7" s="68"/>
      <c r="AA7" s="68"/>
      <c r="AB7" s="68"/>
      <c r="AC7" s="69"/>
      <c r="AD7" s="67">
        <v>3</v>
      </c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9"/>
      <c r="AS7" s="67">
        <v>4</v>
      </c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9"/>
      <c r="BF7" s="67">
        <v>5</v>
      </c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9"/>
      <c r="BS7" s="174">
        <v>6</v>
      </c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</row>
    <row r="8" spans="1:108" ht="15" customHeight="1">
      <c r="A8" s="292" t="s">
        <v>96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93" t="s">
        <v>97</v>
      </c>
      <c r="X8" s="71"/>
      <c r="Y8" s="71"/>
      <c r="Z8" s="71"/>
      <c r="AA8" s="71"/>
      <c r="AB8" s="71"/>
      <c r="AC8" s="207"/>
      <c r="AD8" s="208">
        <f>AD9+AD11</f>
        <v>1127400</v>
      </c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10"/>
      <c r="AS8" s="208">
        <f>AS9+AS11</f>
        <v>1094200</v>
      </c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10"/>
      <c r="BF8" s="208">
        <f>AS8-AD8</f>
        <v>-33200</v>
      </c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11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</row>
    <row r="9" spans="1:108" ht="11.25">
      <c r="A9" s="275" t="s">
        <v>299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81"/>
      <c r="X9" s="74"/>
      <c r="Y9" s="74"/>
      <c r="Z9" s="74"/>
      <c r="AA9" s="74"/>
      <c r="AB9" s="74"/>
      <c r="AC9" s="282"/>
      <c r="AD9" s="285">
        <v>607000</v>
      </c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7"/>
      <c r="AS9" s="285">
        <v>600200</v>
      </c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7"/>
      <c r="BF9" s="285">
        <f>AS9-AD9</f>
        <v>-6800</v>
      </c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90"/>
      <c r="BS9" s="277" t="s">
        <v>406</v>
      </c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</row>
    <row r="10" spans="1:108" ht="11.25">
      <c r="A10" s="279" t="s">
        <v>473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3"/>
      <c r="X10" s="77"/>
      <c r="Y10" s="77"/>
      <c r="Z10" s="77"/>
      <c r="AA10" s="77"/>
      <c r="AB10" s="77"/>
      <c r="AC10" s="284"/>
      <c r="AD10" s="288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289"/>
      <c r="AS10" s="288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289"/>
      <c r="BF10" s="288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291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</row>
    <row r="11" spans="1:108" ht="15" customHeight="1">
      <c r="A11" s="212" t="s">
        <v>472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13"/>
      <c r="X11" s="61"/>
      <c r="Y11" s="61"/>
      <c r="Z11" s="61"/>
      <c r="AA11" s="61"/>
      <c r="AB11" s="61"/>
      <c r="AC11" s="206"/>
      <c r="AD11" s="103">
        <v>520400</v>
      </c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5"/>
      <c r="AS11" s="103">
        <v>494000</v>
      </c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5"/>
      <c r="BF11" s="103">
        <f>AS11-AD11</f>
        <v>-26400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76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</row>
    <row r="12" spans="1:108" ht="15" customHeight="1">
      <c r="A12" s="212" t="s">
        <v>98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13" t="s">
        <v>99</v>
      </c>
      <c r="X12" s="61"/>
      <c r="Y12" s="61"/>
      <c r="Z12" s="61"/>
      <c r="AA12" s="61"/>
      <c r="AB12" s="61"/>
      <c r="AC12" s="206"/>
      <c r="AD12" s="103">
        <f>AD15+AD16</f>
        <v>13039656</v>
      </c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5"/>
      <c r="AS12" s="103">
        <f>AS15+AS16</f>
        <v>13001256</v>
      </c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5"/>
      <c r="BF12" s="103">
        <f>AS12-AD12</f>
        <v>-38400</v>
      </c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76"/>
      <c r="BS12" s="261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</row>
    <row r="13" spans="1:108" ht="11.25">
      <c r="A13" s="275" t="s">
        <v>299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81"/>
      <c r="X13" s="74"/>
      <c r="Y13" s="74"/>
      <c r="Z13" s="74"/>
      <c r="AA13" s="74"/>
      <c r="AB13" s="74"/>
      <c r="AC13" s="282"/>
      <c r="AD13" s="285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7"/>
      <c r="AS13" s="285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7"/>
      <c r="BF13" s="285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90"/>
      <c r="BS13" s="263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264"/>
      <c r="DD13" s="264"/>
    </row>
    <row r="14" spans="1:108" ht="6" customHeight="1">
      <c r="A14" s="279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3"/>
      <c r="X14" s="77"/>
      <c r="Y14" s="77"/>
      <c r="Z14" s="77"/>
      <c r="AA14" s="77"/>
      <c r="AB14" s="77"/>
      <c r="AC14" s="284"/>
      <c r="AD14" s="288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289"/>
      <c r="AS14" s="288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289"/>
      <c r="BF14" s="288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291"/>
      <c r="BS14" s="263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  <c r="CH14" s="264"/>
      <c r="CI14" s="264"/>
      <c r="CJ14" s="264"/>
      <c r="CK14" s="264"/>
      <c r="CL14" s="264"/>
      <c r="CM14" s="264"/>
      <c r="CN14" s="264"/>
      <c r="CO14" s="264"/>
      <c r="CP14" s="264"/>
      <c r="CQ14" s="264"/>
      <c r="CR14" s="264"/>
      <c r="CS14" s="264"/>
      <c r="CT14" s="264"/>
      <c r="CU14" s="264"/>
      <c r="CV14" s="264"/>
      <c r="CW14" s="264"/>
      <c r="CX14" s="264"/>
      <c r="CY14" s="264"/>
      <c r="CZ14" s="264"/>
      <c r="DA14" s="264"/>
      <c r="DB14" s="264"/>
      <c r="DC14" s="264"/>
      <c r="DD14" s="264"/>
    </row>
    <row r="15" spans="1:108" ht="15" customHeight="1">
      <c r="A15" s="212" t="s">
        <v>405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13"/>
      <c r="X15" s="61"/>
      <c r="Y15" s="61"/>
      <c r="Z15" s="61"/>
      <c r="AA15" s="61"/>
      <c r="AB15" s="61"/>
      <c r="AC15" s="206"/>
      <c r="AD15" s="103">
        <f>520400+607000+11912256-235500</f>
        <v>12804156</v>
      </c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5"/>
      <c r="AS15" s="103">
        <f>488800+600200+11912256-235500</f>
        <v>12765756</v>
      </c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5"/>
      <c r="BF15" s="103">
        <f>AS15-AD15</f>
        <v>-38400</v>
      </c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76"/>
      <c r="BS15" s="265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</row>
    <row r="16" spans="1:108" ht="15" customHeight="1">
      <c r="A16" s="212" t="s">
        <v>474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13"/>
      <c r="X16" s="61"/>
      <c r="Y16" s="61"/>
      <c r="Z16" s="61"/>
      <c r="AA16" s="61"/>
      <c r="AB16" s="61"/>
      <c r="AC16" s="206"/>
      <c r="AD16" s="103">
        <v>235500</v>
      </c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5"/>
      <c r="AS16" s="103">
        <v>235500</v>
      </c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5"/>
      <c r="BF16" s="103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76"/>
      <c r="BS16" s="267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</row>
    <row r="17" spans="1:108" ht="32.25" customHeight="1">
      <c r="A17" s="267" t="s">
        <v>100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213" t="s">
        <v>101</v>
      </c>
      <c r="X17" s="61"/>
      <c r="Y17" s="61"/>
      <c r="Z17" s="61"/>
      <c r="AA17" s="61"/>
      <c r="AB17" s="61"/>
      <c r="AC17" s="206"/>
      <c r="AD17" s="103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5"/>
      <c r="AS17" s="103">
        <f>-AS12+AS8</f>
        <v>-11907056</v>
      </c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5"/>
      <c r="BF17" s="103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76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</row>
    <row r="18" spans="1:108" ht="32.25" customHeight="1">
      <c r="A18" s="212" t="s">
        <v>102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13" t="s">
        <v>103</v>
      </c>
      <c r="X18" s="61"/>
      <c r="Y18" s="61"/>
      <c r="Z18" s="61"/>
      <c r="AA18" s="61"/>
      <c r="AB18" s="61"/>
      <c r="AC18" s="206"/>
      <c r="AD18" s="103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5"/>
      <c r="AS18" s="103">
        <f>AS12-AS8</f>
        <v>11907056</v>
      </c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5"/>
      <c r="BF18" s="103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76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</row>
    <row r="19" spans="1:108" ht="11.25">
      <c r="A19" s="275" t="s">
        <v>299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81"/>
      <c r="X19" s="74"/>
      <c r="Y19" s="74"/>
      <c r="Z19" s="74"/>
      <c r="AA19" s="74"/>
      <c r="AB19" s="74"/>
      <c r="AC19" s="282"/>
      <c r="AD19" s="285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7"/>
      <c r="AS19" s="285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7"/>
      <c r="BF19" s="285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90"/>
      <c r="BS19" s="277"/>
      <c r="BT19" s="277"/>
      <c r="BU19" s="277"/>
      <c r="BV19" s="277"/>
      <c r="BW19" s="277"/>
      <c r="BX19" s="277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7"/>
      <c r="CQ19" s="277"/>
      <c r="CR19" s="277"/>
      <c r="CS19" s="277"/>
      <c r="CT19" s="277"/>
      <c r="CU19" s="277"/>
      <c r="CV19" s="277"/>
      <c r="CW19" s="277"/>
      <c r="CX19" s="277"/>
      <c r="CY19" s="277"/>
      <c r="CZ19" s="277"/>
      <c r="DA19" s="277"/>
      <c r="DB19" s="277"/>
      <c r="DC19" s="277"/>
      <c r="DD19" s="277"/>
    </row>
    <row r="20" spans="1:108" ht="5.25" customHeight="1">
      <c r="A20" s="279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3"/>
      <c r="X20" s="77"/>
      <c r="Y20" s="77"/>
      <c r="Z20" s="77"/>
      <c r="AA20" s="77"/>
      <c r="AB20" s="77"/>
      <c r="AC20" s="284"/>
      <c r="AD20" s="288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289"/>
      <c r="AS20" s="288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289"/>
      <c r="BF20" s="288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291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8"/>
    </row>
    <row r="21" spans="1:108" ht="15" customHeight="1" thickBot="1">
      <c r="A21" s="220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221"/>
      <c r="X21" s="186"/>
      <c r="Y21" s="186"/>
      <c r="Z21" s="186"/>
      <c r="AA21" s="186"/>
      <c r="AB21" s="186"/>
      <c r="AC21" s="187"/>
      <c r="AD21" s="171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8"/>
      <c r="AS21" s="171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8"/>
      <c r="BF21" s="171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3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</row>
    <row r="22" ht="12" thickBot="1"/>
    <row r="23" spans="75:108" ht="12" thickBot="1">
      <c r="BW23" s="2" t="s">
        <v>62</v>
      </c>
      <c r="CQ23" s="201" t="s">
        <v>107</v>
      </c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3"/>
    </row>
    <row r="25" spans="1:108" ht="12.75">
      <c r="A25" s="65" t="s">
        <v>108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</row>
    <row r="26" ht="9.75" customHeight="1"/>
    <row r="27" spans="1:108" ht="11.25" customHeight="1">
      <c r="A27" s="104" t="s">
        <v>110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8" t="s">
        <v>111</v>
      </c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10"/>
      <c r="BF27" s="108" t="s">
        <v>112</v>
      </c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10"/>
      <c r="BS27" s="108" t="s">
        <v>113</v>
      </c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10"/>
      <c r="CH27" s="108" t="s">
        <v>114</v>
      </c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</row>
    <row r="28" spans="1:108" ht="43.5" customHeight="1">
      <c r="A28" s="99" t="s">
        <v>34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100"/>
      <c r="Q28" s="98" t="s">
        <v>109</v>
      </c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100"/>
      <c r="AD28" s="111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3"/>
      <c r="BF28" s="111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3"/>
      <c r="BS28" s="111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3"/>
      <c r="CH28" s="111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</row>
    <row r="29" spans="1:108" ht="12" thickBot="1">
      <c r="A29" s="68">
        <v>1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9"/>
      <c r="Q29" s="67">
        <v>2</v>
      </c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9"/>
      <c r="AD29" s="67">
        <v>3</v>
      </c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9"/>
      <c r="BF29" s="67">
        <v>4</v>
      </c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9"/>
      <c r="BS29" s="67">
        <v>5</v>
      </c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9"/>
      <c r="CH29" s="174">
        <v>6</v>
      </c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</row>
    <row r="30" spans="1:108" ht="27" customHeight="1" thickBot="1">
      <c r="A30" s="271" t="s">
        <v>420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4"/>
      <c r="Q30" s="269" t="s">
        <v>466</v>
      </c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7"/>
      <c r="AD30" s="272" t="s">
        <v>407</v>
      </c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4"/>
      <c r="BF30" s="208">
        <v>11500</v>
      </c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10"/>
      <c r="BS30" s="208">
        <v>11500</v>
      </c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11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</row>
    <row r="31" spans="1:108" ht="33" customHeight="1" thickBot="1">
      <c r="A31" s="268" t="s">
        <v>421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5"/>
      <c r="Q31" s="269" t="s">
        <v>467</v>
      </c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7"/>
      <c r="AD31" s="158" t="s">
        <v>408</v>
      </c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157"/>
      <c r="BF31" s="103">
        <v>100000</v>
      </c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5"/>
      <c r="BS31" s="103">
        <v>100000</v>
      </c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76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</row>
    <row r="32" spans="1:108" ht="24.75" customHeight="1" thickBot="1">
      <c r="A32" s="268" t="s">
        <v>420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5"/>
      <c r="Q32" s="269" t="s">
        <v>468</v>
      </c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7"/>
      <c r="AD32" s="158" t="s">
        <v>469</v>
      </c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157"/>
      <c r="BF32" s="103">
        <v>100000</v>
      </c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5"/>
      <c r="BS32" s="103">
        <v>100000</v>
      </c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76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</row>
    <row r="33" spans="1:108" ht="27" customHeight="1" thickBot="1">
      <c r="A33" s="268" t="s">
        <v>420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5"/>
      <c r="Q33" s="269" t="s">
        <v>467</v>
      </c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7"/>
      <c r="AD33" s="158" t="s">
        <v>470</v>
      </c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157"/>
      <c r="BF33" s="103">
        <v>10000</v>
      </c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5"/>
      <c r="BS33" s="103">
        <v>10000</v>
      </c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76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</row>
    <row r="34" spans="1:108" ht="27" customHeight="1">
      <c r="A34" s="268" t="s">
        <v>420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5"/>
      <c r="Q34" s="269" t="s">
        <v>467</v>
      </c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7"/>
      <c r="AD34" s="270" t="s">
        <v>471</v>
      </c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6"/>
      <c r="BF34" s="103">
        <v>14000</v>
      </c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5"/>
      <c r="BS34" s="103">
        <v>14000</v>
      </c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76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</row>
    <row r="35" spans="1:108" ht="15" customHeight="1">
      <c r="A35" s="212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157"/>
      <c r="Q35" s="213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206"/>
      <c r="AD35" s="158" t="s">
        <v>79</v>
      </c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157"/>
      <c r="BF35" s="103">
        <f>SUM(BF30:BF34)</f>
        <v>235500</v>
      </c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5"/>
      <c r="BS35" s="103">
        <f>SUM(BS30:BS34)</f>
        <v>235500</v>
      </c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76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  <c r="DB35" s="205"/>
      <c r="DC35" s="205"/>
      <c r="DD35" s="205"/>
    </row>
    <row r="36" ht="12" thickBot="1"/>
    <row r="37" spans="1:108" ht="12" thickBo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 t="s">
        <v>62</v>
      </c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248" t="s">
        <v>115</v>
      </c>
      <c r="CR37" s="249"/>
      <c r="CS37" s="249"/>
      <c r="CT37" s="249"/>
      <c r="CU37" s="249"/>
      <c r="CV37" s="249"/>
      <c r="CW37" s="249"/>
      <c r="CX37" s="249"/>
      <c r="CY37" s="249"/>
      <c r="CZ37" s="249"/>
      <c r="DA37" s="249"/>
      <c r="DB37" s="249"/>
      <c r="DC37" s="249"/>
      <c r="DD37" s="250"/>
    </row>
    <row r="38" spans="1:108" ht="11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</row>
    <row r="39" spans="1:108" ht="11.25">
      <c r="A39" s="251" t="s">
        <v>116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51"/>
      <c r="CL39" s="251"/>
      <c r="CM39" s="251"/>
      <c r="CN39" s="251"/>
      <c r="CO39" s="251"/>
      <c r="CP39" s="251"/>
      <c r="CQ39" s="251"/>
      <c r="CR39" s="251"/>
      <c r="CS39" s="251"/>
      <c r="CT39" s="251"/>
      <c r="CU39" s="251"/>
      <c r="CV39" s="251"/>
      <c r="CW39" s="251"/>
      <c r="CX39" s="251"/>
      <c r="CY39" s="251"/>
      <c r="CZ39" s="251"/>
      <c r="DA39" s="251"/>
      <c r="DB39" s="251"/>
      <c r="DC39" s="251"/>
      <c r="DD39" s="251"/>
    </row>
    <row r="40" spans="1:108" ht="9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</row>
    <row r="41" spans="1:108" ht="21.75" customHeight="1">
      <c r="A41" s="252" t="s">
        <v>289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3"/>
      <c r="AK41" s="256" t="s">
        <v>117</v>
      </c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8"/>
      <c r="BA41" s="259" t="s">
        <v>118</v>
      </c>
      <c r="BB41" s="252"/>
      <c r="BC41" s="252"/>
      <c r="BD41" s="252"/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3"/>
      <c r="CC41" s="259" t="s">
        <v>290</v>
      </c>
      <c r="CD41" s="252"/>
      <c r="CE41" s="252"/>
      <c r="CF41" s="252"/>
      <c r="CG41" s="252"/>
      <c r="CH41" s="252"/>
      <c r="CI41" s="252"/>
      <c r="CJ41" s="252"/>
      <c r="CK41" s="252"/>
      <c r="CL41" s="252"/>
      <c r="CM41" s="252"/>
      <c r="CN41" s="252"/>
      <c r="CO41" s="252"/>
      <c r="CP41" s="253"/>
      <c r="CQ41" s="259" t="s">
        <v>119</v>
      </c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</row>
    <row r="42" spans="1:108" ht="22.5" customHeight="1">
      <c r="A42" s="254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5"/>
      <c r="AK42" s="256" t="s">
        <v>17</v>
      </c>
      <c r="AL42" s="257"/>
      <c r="AM42" s="257"/>
      <c r="AN42" s="257"/>
      <c r="AO42" s="257"/>
      <c r="AP42" s="257"/>
      <c r="AQ42" s="257"/>
      <c r="AR42" s="258"/>
      <c r="AS42" s="256" t="s">
        <v>18</v>
      </c>
      <c r="AT42" s="257"/>
      <c r="AU42" s="257"/>
      <c r="AV42" s="257"/>
      <c r="AW42" s="257"/>
      <c r="AX42" s="257"/>
      <c r="AY42" s="257"/>
      <c r="AZ42" s="258"/>
      <c r="BA42" s="260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5"/>
      <c r="CC42" s="260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5"/>
      <c r="CQ42" s="260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</row>
    <row r="43" spans="1:108" ht="12" thickBot="1">
      <c r="A43" s="231">
        <v>1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43"/>
      <c r="AK43" s="230">
        <v>2</v>
      </c>
      <c r="AL43" s="231"/>
      <c r="AM43" s="231"/>
      <c r="AN43" s="231"/>
      <c r="AO43" s="231"/>
      <c r="AP43" s="231"/>
      <c r="AQ43" s="231"/>
      <c r="AR43" s="243"/>
      <c r="AS43" s="230">
        <v>3</v>
      </c>
      <c r="AT43" s="231"/>
      <c r="AU43" s="231"/>
      <c r="AV43" s="231"/>
      <c r="AW43" s="231"/>
      <c r="AX43" s="231"/>
      <c r="AY43" s="231"/>
      <c r="AZ43" s="243"/>
      <c r="BA43" s="237">
        <v>4</v>
      </c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9"/>
      <c r="CC43" s="230">
        <v>5</v>
      </c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43"/>
      <c r="CQ43" s="230">
        <v>6</v>
      </c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1"/>
    </row>
    <row r="44" spans="1:108" ht="15" customHeight="1">
      <c r="A44" s="244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6"/>
      <c r="AK44" s="240"/>
      <c r="AL44" s="241"/>
      <c r="AM44" s="241"/>
      <c r="AN44" s="241"/>
      <c r="AO44" s="241"/>
      <c r="AP44" s="241"/>
      <c r="AQ44" s="241"/>
      <c r="AR44" s="247"/>
      <c r="AS44" s="240"/>
      <c r="AT44" s="241"/>
      <c r="AU44" s="241"/>
      <c r="AV44" s="241"/>
      <c r="AW44" s="241"/>
      <c r="AX44" s="241"/>
      <c r="AY44" s="241"/>
      <c r="AZ44" s="242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32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233"/>
      <c r="CP44" s="234"/>
      <c r="CQ44" s="235"/>
      <c r="CR44" s="233"/>
      <c r="CS44" s="233"/>
      <c r="CT44" s="233"/>
      <c r="CU44" s="233"/>
      <c r="CV44" s="233"/>
      <c r="CW44" s="233"/>
      <c r="CX44" s="233"/>
      <c r="CY44" s="233"/>
      <c r="CZ44" s="233"/>
      <c r="DA44" s="233"/>
      <c r="DB44" s="233"/>
      <c r="DC44" s="233"/>
      <c r="DD44" s="236"/>
    </row>
    <row r="45" spans="1:108" ht="15" customHeight="1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6"/>
      <c r="AK45" s="217"/>
      <c r="AL45" s="218"/>
      <c r="AM45" s="218"/>
      <c r="AN45" s="218"/>
      <c r="AO45" s="218"/>
      <c r="AP45" s="218"/>
      <c r="AQ45" s="218"/>
      <c r="AR45" s="219"/>
      <c r="AS45" s="217"/>
      <c r="AT45" s="218"/>
      <c r="AU45" s="218"/>
      <c r="AV45" s="218"/>
      <c r="AW45" s="218"/>
      <c r="AX45" s="218"/>
      <c r="AY45" s="218"/>
      <c r="AZ45" s="223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24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6"/>
      <c r="CQ45" s="227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8"/>
    </row>
    <row r="46" spans="1:108" ht="10.5" customHeight="1">
      <c r="A46" s="214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6"/>
      <c r="AK46" s="217"/>
      <c r="AL46" s="218"/>
      <c r="AM46" s="218"/>
      <c r="AN46" s="218"/>
      <c r="AO46" s="218"/>
      <c r="AP46" s="218"/>
      <c r="AQ46" s="218"/>
      <c r="AR46" s="219"/>
      <c r="AS46" s="217"/>
      <c r="AT46" s="218"/>
      <c r="AU46" s="218"/>
      <c r="AV46" s="218"/>
      <c r="AW46" s="218"/>
      <c r="AX46" s="218"/>
      <c r="AY46" s="218"/>
      <c r="AZ46" s="223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24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6"/>
      <c r="CQ46" s="227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8"/>
    </row>
    <row r="47" spans="1:108" ht="15" customHeight="1">
      <c r="A47" s="214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6"/>
      <c r="AK47" s="217"/>
      <c r="AL47" s="218"/>
      <c r="AM47" s="218"/>
      <c r="AN47" s="218"/>
      <c r="AO47" s="218"/>
      <c r="AP47" s="218"/>
      <c r="AQ47" s="218"/>
      <c r="AR47" s="219"/>
      <c r="AS47" s="217"/>
      <c r="AT47" s="218"/>
      <c r="AU47" s="218"/>
      <c r="AV47" s="218"/>
      <c r="AW47" s="218"/>
      <c r="AX47" s="218"/>
      <c r="AY47" s="218"/>
      <c r="AZ47" s="223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24"/>
      <c r="CD47" s="225"/>
      <c r="CE47" s="225"/>
      <c r="CF47" s="225"/>
      <c r="CG47" s="225"/>
      <c r="CH47" s="225"/>
      <c r="CI47" s="225"/>
      <c r="CJ47" s="225"/>
      <c r="CK47" s="225"/>
      <c r="CL47" s="225"/>
      <c r="CM47" s="225"/>
      <c r="CN47" s="225"/>
      <c r="CO47" s="225"/>
      <c r="CP47" s="226"/>
      <c r="CQ47" s="227"/>
      <c r="CR47" s="225"/>
      <c r="CS47" s="225"/>
      <c r="CT47" s="225"/>
      <c r="CU47" s="225"/>
      <c r="CV47" s="225"/>
      <c r="CW47" s="225"/>
      <c r="CX47" s="225"/>
      <c r="CY47" s="225"/>
      <c r="CZ47" s="225"/>
      <c r="DA47" s="225"/>
      <c r="DB47" s="225"/>
      <c r="DC47" s="225"/>
      <c r="DD47" s="228"/>
    </row>
    <row r="48" spans="1:108" ht="15" customHeight="1">
      <c r="A48" s="214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6"/>
      <c r="AK48" s="217"/>
      <c r="AL48" s="218"/>
      <c r="AM48" s="218"/>
      <c r="AN48" s="218"/>
      <c r="AO48" s="218"/>
      <c r="AP48" s="218"/>
      <c r="AQ48" s="218"/>
      <c r="AR48" s="219"/>
      <c r="AS48" s="217"/>
      <c r="AT48" s="218"/>
      <c r="AU48" s="218"/>
      <c r="AV48" s="218"/>
      <c r="AW48" s="218"/>
      <c r="AX48" s="218"/>
      <c r="AY48" s="218"/>
      <c r="AZ48" s="223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24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6"/>
      <c r="CQ48" s="227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8"/>
    </row>
    <row r="49" spans="1:108" ht="15" customHeight="1">
      <c r="A49" s="212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157"/>
      <c r="AK49" s="213"/>
      <c r="AL49" s="61"/>
      <c r="AM49" s="61"/>
      <c r="AN49" s="61"/>
      <c r="AO49" s="61"/>
      <c r="AP49" s="61"/>
      <c r="AQ49" s="61"/>
      <c r="AR49" s="206"/>
      <c r="AS49" s="213"/>
      <c r="AT49" s="61"/>
      <c r="AU49" s="61"/>
      <c r="AV49" s="61"/>
      <c r="AW49" s="61"/>
      <c r="AX49" s="61"/>
      <c r="AY49" s="61"/>
      <c r="AZ49" s="62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5"/>
      <c r="BT49" s="205"/>
      <c r="BU49" s="205"/>
      <c r="BV49" s="205"/>
      <c r="BW49" s="205"/>
      <c r="BX49" s="205"/>
      <c r="BY49" s="205"/>
      <c r="BZ49" s="205"/>
      <c r="CA49" s="205"/>
      <c r="CB49" s="205"/>
      <c r="CC49" s="229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5"/>
      <c r="CQ49" s="103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76"/>
    </row>
    <row r="50" spans="1:108" ht="15" customHeight="1" thickBot="1">
      <c r="A50" s="220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90"/>
      <c r="AK50" s="221"/>
      <c r="AL50" s="186"/>
      <c r="AM50" s="186"/>
      <c r="AN50" s="186"/>
      <c r="AO50" s="186"/>
      <c r="AP50" s="186"/>
      <c r="AQ50" s="186"/>
      <c r="AR50" s="187"/>
      <c r="AS50" s="221"/>
      <c r="AT50" s="186"/>
      <c r="AU50" s="186"/>
      <c r="AV50" s="186"/>
      <c r="AW50" s="186"/>
      <c r="AX50" s="186"/>
      <c r="AY50" s="186"/>
      <c r="AZ50" s="222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5"/>
      <c r="BR50" s="205"/>
      <c r="BS50" s="205"/>
      <c r="BT50" s="205"/>
      <c r="BU50" s="205"/>
      <c r="BV50" s="205"/>
      <c r="BW50" s="205"/>
      <c r="BX50" s="205"/>
      <c r="BY50" s="205"/>
      <c r="BZ50" s="205"/>
      <c r="CA50" s="205"/>
      <c r="CB50" s="205"/>
      <c r="CC50" s="177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8"/>
      <c r="CQ50" s="171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3"/>
    </row>
  </sheetData>
  <sheetProtection/>
  <mergeCells count="192">
    <mergeCell ref="BF7:BR7"/>
    <mergeCell ref="BF5:DD5"/>
    <mergeCell ref="BF6:BR6"/>
    <mergeCell ref="BS6:DD6"/>
    <mergeCell ref="BS7:DD7"/>
    <mergeCell ref="AS11:BE11"/>
    <mergeCell ref="BF8:BR8"/>
    <mergeCell ref="AS9:BE10"/>
    <mergeCell ref="AD8:AR8"/>
    <mergeCell ref="W5:AC6"/>
    <mergeCell ref="AD5:AR6"/>
    <mergeCell ref="W7:AC7"/>
    <mergeCell ref="AD7:AR7"/>
    <mergeCell ref="AS5:BE6"/>
    <mergeCell ref="AS7:BE7"/>
    <mergeCell ref="AS8:BE8"/>
    <mergeCell ref="A5:V6"/>
    <mergeCell ref="A8:V8"/>
    <mergeCell ref="W8:AC8"/>
    <mergeCell ref="AD11:AR11"/>
    <mergeCell ref="A7:V7"/>
    <mergeCell ref="W12:AC12"/>
    <mergeCell ref="A11:V11"/>
    <mergeCell ref="W11:AC11"/>
    <mergeCell ref="A9:V9"/>
    <mergeCell ref="W9:AC10"/>
    <mergeCell ref="AD9:AR10"/>
    <mergeCell ref="A10:V10"/>
    <mergeCell ref="BF15:BR15"/>
    <mergeCell ref="BF12:BR12"/>
    <mergeCell ref="BS8:DD8"/>
    <mergeCell ref="BF9:BR10"/>
    <mergeCell ref="BS9:DD10"/>
    <mergeCell ref="BF11:BR11"/>
    <mergeCell ref="BS11:DD11"/>
    <mergeCell ref="BF13:BR14"/>
    <mergeCell ref="AD12:AR12"/>
    <mergeCell ref="AS12:BE12"/>
    <mergeCell ref="A13:V13"/>
    <mergeCell ref="W13:AC14"/>
    <mergeCell ref="AD13:AR14"/>
    <mergeCell ref="AS13:BE14"/>
    <mergeCell ref="A14:V14"/>
    <mergeCell ref="A12:V12"/>
    <mergeCell ref="BF17:BR17"/>
    <mergeCell ref="BS17:DD17"/>
    <mergeCell ref="A15:V15"/>
    <mergeCell ref="W15:AC15"/>
    <mergeCell ref="A17:V17"/>
    <mergeCell ref="W17:AC17"/>
    <mergeCell ref="AD17:AR17"/>
    <mergeCell ref="AS17:BE17"/>
    <mergeCell ref="AS15:BE15"/>
    <mergeCell ref="AD15:AR15"/>
    <mergeCell ref="BS19:DD20"/>
    <mergeCell ref="A20:V20"/>
    <mergeCell ref="A18:V18"/>
    <mergeCell ref="W18:AC18"/>
    <mergeCell ref="AD18:AR18"/>
    <mergeCell ref="AS18:BE18"/>
    <mergeCell ref="W19:AC20"/>
    <mergeCell ref="AD19:AR20"/>
    <mergeCell ref="AS19:BE20"/>
    <mergeCell ref="BF19:BR20"/>
    <mergeCell ref="BS21:DD21"/>
    <mergeCell ref="CQ1:DD1"/>
    <mergeCell ref="A3:DD3"/>
    <mergeCell ref="A21:V21"/>
    <mergeCell ref="W21:AC21"/>
    <mergeCell ref="AD21:AR21"/>
    <mergeCell ref="AS21:BE21"/>
    <mergeCell ref="BF18:BR18"/>
    <mergeCell ref="BS18:DD18"/>
    <mergeCell ref="A19:V19"/>
    <mergeCell ref="CQ23:DD23"/>
    <mergeCell ref="A25:DD25"/>
    <mergeCell ref="A28:P28"/>
    <mergeCell ref="Q28:AC28"/>
    <mergeCell ref="A27:AC27"/>
    <mergeCell ref="A29:P29"/>
    <mergeCell ref="Q29:AC29"/>
    <mergeCell ref="AD29:BE29"/>
    <mergeCell ref="BS27:CG28"/>
    <mergeCell ref="CH27:DD28"/>
    <mergeCell ref="BF21:BR21"/>
    <mergeCell ref="BF29:BR29"/>
    <mergeCell ref="A30:P30"/>
    <mergeCell ref="Q30:AC30"/>
    <mergeCell ref="AD30:BE30"/>
    <mergeCell ref="BF30:BR30"/>
    <mergeCell ref="AD27:BE28"/>
    <mergeCell ref="BF27:BR28"/>
    <mergeCell ref="A31:P31"/>
    <mergeCell ref="Q31:AC31"/>
    <mergeCell ref="AD31:BE31"/>
    <mergeCell ref="BF31:BR31"/>
    <mergeCell ref="BF32:BR32"/>
    <mergeCell ref="BS29:CG29"/>
    <mergeCell ref="CH29:DD29"/>
    <mergeCell ref="BS32:CG32"/>
    <mergeCell ref="CH32:DD32"/>
    <mergeCell ref="BS31:CG31"/>
    <mergeCell ref="CH31:DD31"/>
    <mergeCell ref="BS30:CG30"/>
    <mergeCell ref="CH30:DD30"/>
    <mergeCell ref="BS33:CG33"/>
    <mergeCell ref="CH33:DD33"/>
    <mergeCell ref="A32:P32"/>
    <mergeCell ref="Q32:AC32"/>
    <mergeCell ref="A33:P33"/>
    <mergeCell ref="Q33:AC33"/>
    <mergeCell ref="AD33:BE33"/>
    <mergeCell ref="BF33:BR33"/>
    <mergeCell ref="AD32:BE32"/>
    <mergeCell ref="AD34:BE34"/>
    <mergeCell ref="BF34:BR34"/>
    <mergeCell ref="A35:P35"/>
    <mergeCell ref="Q35:AC35"/>
    <mergeCell ref="AD35:BE35"/>
    <mergeCell ref="BF35:BR35"/>
    <mergeCell ref="BS34:CG34"/>
    <mergeCell ref="CH34:DD34"/>
    <mergeCell ref="BS35:CG35"/>
    <mergeCell ref="CH35:DD35"/>
    <mergeCell ref="BA41:CB42"/>
    <mergeCell ref="A16:V16"/>
    <mergeCell ref="W16:AC16"/>
    <mergeCell ref="AD16:AR16"/>
    <mergeCell ref="A34:P34"/>
    <mergeCell ref="Q34:AC34"/>
    <mergeCell ref="BS12:DD12"/>
    <mergeCell ref="BS13:DD14"/>
    <mergeCell ref="BS15:DD15"/>
    <mergeCell ref="AS16:BE16"/>
    <mergeCell ref="BF16:BR16"/>
    <mergeCell ref="BS16:DD16"/>
    <mergeCell ref="BA44:CB44"/>
    <mergeCell ref="CQ37:DD37"/>
    <mergeCell ref="A39:DD39"/>
    <mergeCell ref="A41:AJ42"/>
    <mergeCell ref="AK42:AR42"/>
    <mergeCell ref="AS42:AZ42"/>
    <mergeCell ref="AK41:AZ41"/>
    <mergeCell ref="CC41:CP42"/>
    <mergeCell ref="CQ41:DD42"/>
    <mergeCell ref="CC43:CP43"/>
    <mergeCell ref="A45:AJ45"/>
    <mergeCell ref="AK45:AR45"/>
    <mergeCell ref="A46:AJ46"/>
    <mergeCell ref="AK46:AR46"/>
    <mergeCell ref="AS46:AZ46"/>
    <mergeCell ref="A43:AJ43"/>
    <mergeCell ref="AK43:AR43"/>
    <mergeCell ref="AS43:AZ43"/>
    <mergeCell ref="A44:AJ44"/>
    <mergeCell ref="AK44:AR44"/>
    <mergeCell ref="CQ48:DD48"/>
    <mergeCell ref="CQ43:DD43"/>
    <mergeCell ref="CC44:CP44"/>
    <mergeCell ref="CQ44:DD44"/>
    <mergeCell ref="AS48:AZ48"/>
    <mergeCell ref="BA48:CB48"/>
    <mergeCell ref="BA43:CB43"/>
    <mergeCell ref="CC45:CP45"/>
    <mergeCell ref="CQ45:DD45"/>
    <mergeCell ref="AS44:AZ44"/>
    <mergeCell ref="A47:AJ47"/>
    <mergeCell ref="AK47:AR47"/>
    <mergeCell ref="AS47:AZ47"/>
    <mergeCell ref="BA47:CB47"/>
    <mergeCell ref="CC47:CP47"/>
    <mergeCell ref="CQ47:DD47"/>
    <mergeCell ref="BA46:CB46"/>
    <mergeCell ref="AS45:AZ45"/>
    <mergeCell ref="BA45:CB45"/>
    <mergeCell ref="CC46:CP46"/>
    <mergeCell ref="CQ46:DD46"/>
    <mergeCell ref="AS49:AZ49"/>
    <mergeCell ref="BA49:CB49"/>
    <mergeCell ref="CC49:CP49"/>
    <mergeCell ref="CQ49:DD49"/>
    <mergeCell ref="CC48:CP48"/>
    <mergeCell ref="A49:AJ49"/>
    <mergeCell ref="AK49:AR49"/>
    <mergeCell ref="A48:AJ48"/>
    <mergeCell ref="AK48:AR48"/>
    <mergeCell ref="CC50:CP50"/>
    <mergeCell ref="CQ50:DD50"/>
    <mergeCell ref="A50:AJ50"/>
    <mergeCell ref="AK50:AR50"/>
    <mergeCell ref="AS50:AZ50"/>
    <mergeCell ref="BA50:CB50"/>
  </mergeCells>
  <printOptions/>
  <pageMargins left="0.7874015748031497" right="0.3149606299212598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49"/>
  <sheetViews>
    <sheetView view="pageBreakPreview" zoomScaleSheetLayoutView="100" zoomScalePageLayoutView="0" workbookViewId="0" topLeftCell="A1">
      <selection activeCell="CJ17" sqref="CJ17:CV18"/>
    </sheetView>
  </sheetViews>
  <sheetFormatPr defaultColWidth="0.875" defaultRowHeight="12.75"/>
  <cols>
    <col min="1" max="16384" width="0.875" style="2" customWidth="1"/>
  </cols>
  <sheetData>
    <row r="1" spans="36:167" ht="13.5" thickBot="1">
      <c r="AJ1" s="65" t="s">
        <v>224</v>
      </c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D1" s="2" t="s">
        <v>62</v>
      </c>
      <c r="EX1" s="201" t="s">
        <v>287</v>
      </c>
      <c r="EY1" s="202"/>
      <c r="EZ1" s="202"/>
      <c r="FA1" s="202"/>
      <c r="FB1" s="202"/>
      <c r="FC1" s="202"/>
      <c r="FD1" s="202"/>
      <c r="FE1" s="202"/>
      <c r="FF1" s="202"/>
      <c r="FG1" s="202"/>
      <c r="FH1" s="202"/>
      <c r="FI1" s="202"/>
      <c r="FJ1" s="202"/>
      <c r="FK1" s="203"/>
    </row>
    <row r="2" spans="33:135" ht="14.25" customHeight="1"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</row>
    <row r="3" spans="33:135" s="11" customFormat="1" ht="9.75">
      <c r="AG3" s="339" t="s">
        <v>225</v>
      </c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  <c r="BF3" s="339"/>
      <c r="BG3" s="339"/>
      <c r="BH3" s="339"/>
      <c r="BI3" s="339"/>
      <c r="BJ3" s="339"/>
      <c r="BK3" s="339"/>
      <c r="BL3" s="339"/>
      <c r="BM3" s="339"/>
      <c r="BN3" s="339"/>
      <c r="BO3" s="339"/>
      <c r="BP3" s="339"/>
      <c r="BQ3" s="339"/>
      <c r="BR3" s="339"/>
      <c r="BS3" s="339"/>
      <c r="BT3" s="339"/>
      <c r="BU3" s="339"/>
      <c r="BV3" s="339"/>
      <c r="BW3" s="339"/>
      <c r="BX3" s="339"/>
      <c r="BY3" s="339"/>
      <c r="BZ3" s="339"/>
      <c r="CA3" s="339"/>
      <c r="CB3" s="339"/>
      <c r="CC3" s="339"/>
      <c r="CD3" s="339"/>
      <c r="CE3" s="339"/>
      <c r="CF3" s="339"/>
      <c r="CG3" s="339"/>
      <c r="CH3" s="339"/>
      <c r="CI3" s="339"/>
      <c r="CJ3" s="339"/>
      <c r="CK3" s="339"/>
      <c r="CL3" s="339"/>
      <c r="CM3" s="339"/>
      <c r="CN3" s="339"/>
      <c r="CO3" s="339"/>
      <c r="CP3" s="339"/>
      <c r="CQ3" s="339"/>
      <c r="CR3" s="339"/>
      <c r="CS3" s="339"/>
      <c r="CT3" s="339"/>
      <c r="CU3" s="339"/>
      <c r="CV3" s="339"/>
      <c r="CW3" s="339"/>
      <c r="CX3" s="339"/>
      <c r="CY3" s="339"/>
      <c r="CZ3" s="339"/>
      <c r="DA3" s="339"/>
      <c r="DB3" s="339"/>
      <c r="DC3" s="339"/>
      <c r="DD3" s="339"/>
      <c r="DE3" s="339"/>
      <c r="DF3" s="339"/>
      <c r="DG3" s="339"/>
      <c r="DH3" s="339"/>
      <c r="DI3" s="339"/>
      <c r="DJ3" s="339"/>
      <c r="DK3" s="339"/>
      <c r="DL3" s="339"/>
      <c r="DM3" s="339"/>
      <c r="DN3" s="339"/>
      <c r="DO3" s="339"/>
      <c r="DP3" s="339"/>
      <c r="DQ3" s="339"/>
      <c r="DR3" s="339"/>
      <c r="DS3" s="339"/>
      <c r="DT3" s="339"/>
      <c r="DU3" s="339"/>
      <c r="DV3" s="339"/>
      <c r="DW3" s="339"/>
      <c r="DX3" s="339"/>
      <c r="DY3" s="339"/>
      <c r="DZ3" s="339"/>
      <c r="EA3" s="339"/>
      <c r="EB3" s="339"/>
      <c r="EC3" s="339"/>
      <c r="ED3" s="339"/>
      <c r="EE3" s="339"/>
    </row>
    <row r="4" ht="12" thickBot="1"/>
    <row r="5" spans="1:167" ht="23.25" customHeight="1" thickBot="1">
      <c r="A5" s="340" t="s">
        <v>184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1"/>
      <c r="AP5" s="344" t="s">
        <v>226</v>
      </c>
      <c r="AQ5" s="340"/>
      <c r="AR5" s="340"/>
      <c r="AS5" s="340"/>
      <c r="AT5" s="340"/>
      <c r="AU5" s="341"/>
      <c r="AV5" s="337" t="s">
        <v>227</v>
      </c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9"/>
      <c r="BV5" s="15"/>
      <c r="BW5" s="201" t="s">
        <v>398</v>
      </c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3"/>
      <c r="CJ5" s="337" t="s">
        <v>228</v>
      </c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8"/>
      <c r="DF5" s="338"/>
      <c r="DG5" s="338"/>
      <c r="DH5" s="338"/>
      <c r="DI5" s="9"/>
      <c r="DJ5" s="15"/>
      <c r="DK5" s="201" t="s">
        <v>396</v>
      </c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3"/>
      <c r="DX5" s="337" t="s">
        <v>229</v>
      </c>
      <c r="DY5" s="338"/>
      <c r="DZ5" s="338"/>
      <c r="EA5" s="338"/>
      <c r="EB5" s="338"/>
      <c r="EC5" s="338"/>
      <c r="ED5" s="338"/>
      <c r="EE5" s="338"/>
      <c r="EF5" s="338"/>
      <c r="EG5" s="338"/>
      <c r="EH5" s="338"/>
      <c r="EI5" s="338"/>
      <c r="EJ5" s="338"/>
      <c r="EK5" s="338"/>
      <c r="EL5" s="338"/>
      <c r="EM5" s="338"/>
      <c r="EN5" s="338"/>
      <c r="EO5" s="338"/>
      <c r="EP5" s="338"/>
      <c r="EQ5" s="338"/>
      <c r="ER5" s="338"/>
      <c r="ES5" s="338"/>
      <c r="ET5" s="338"/>
      <c r="EU5" s="338"/>
      <c r="EV5" s="338"/>
      <c r="EW5" s="9"/>
      <c r="EX5" s="15"/>
      <c r="EY5" s="201"/>
      <c r="EZ5" s="202"/>
      <c r="FA5" s="202"/>
      <c r="FB5" s="202"/>
      <c r="FC5" s="202"/>
      <c r="FD5" s="202"/>
      <c r="FE5" s="202"/>
      <c r="FF5" s="202"/>
      <c r="FG5" s="202"/>
      <c r="FH5" s="202"/>
      <c r="FI5" s="202"/>
      <c r="FJ5" s="202"/>
      <c r="FK5" s="203"/>
    </row>
    <row r="6" spans="1:167" ht="32.25" customHeight="1">
      <c r="A6" s="34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3"/>
      <c r="AP6" s="345"/>
      <c r="AQ6" s="342"/>
      <c r="AR6" s="342"/>
      <c r="AS6" s="342"/>
      <c r="AT6" s="342"/>
      <c r="AU6" s="343"/>
      <c r="AV6" s="98" t="s">
        <v>230</v>
      </c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100"/>
      <c r="BI6" s="98" t="s">
        <v>211</v>
      </c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100"/>
      <c r="BW6" s="111" t="s">
        <v>231</v>
      </c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3"/>
      <c r="CJ6" s="98" t="s">
        <v>230</v>
      </c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100"/>
      <c r="CW6" s="98" t="s">
        <v>211</v>
      </c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100"/>
      <c r="DK6" s="111" t="s">
        <v>231</v>
      </c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3"/>
      <c r="DX6" s="98" t="s">
        <v>230</v>
      </c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100"/>
      <c r="EK6" s="98" t="s">
        <v>211</v>
      </c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100"/>
      <c r="EY6" s="111" t="s">
        <v>231</v>
      </c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</row>
    <row r="7" spans="1:167" ht="12" thickBot="1">
      <c r="A7" s="322">
        <v>1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3"/>
      <c r="AP7" s="324">
        <v>2</v>
      </c>
      <c r="AQ7" s="325"/>
      <c r="AR7" s="325"/>
      <c r="AS7" s="325"/>
      <c r="AT7" s="325"/>
      <c r="AU7" s="326"/>
      <c r="AV7" s="67">
        <v>3</v>
      </c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9"/>
      <c r="BI7" s="67">
        <v>4</v>
      </c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9"/>
      <c r="BW7" s="67">
        <v>5</v>
      </c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9"/>
      <c r="CJ7" s="67">
        <v>6</v>
      </c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9"/>
      <c r="CW7" s="67">
        <v>7</v>
      </c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9"/>
      <c r="DK7" s="67">
        <v>8</v>
      </c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9"/>
      <c r="DX7" s="67">
        <v>9</v>
      </c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9"/>
      <c r="EK7" s="67">
        <v>10</v>
      </c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9"/>
      <c r="EY7" s="67">
        <v>11</v>
      </c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</row>
    <row r="8" spans="1:167" ht="14.25" customHeight="1">
      <c r="A8" s="336" t="s">
        <v>232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19" t="s">
        <v>97</v>
      </c>
      <c r="AQ8" s="320"/>
      <c r="AR8" s="320"/>
      <c r="AS8" s="320"/>
      <c r="AT8" s="320"/>
      <c r="AU8" s="321"/>
      <c r="AV8" s="208">
        <v>3115879.38</v>
      </c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10"/>
      <c r="BI8" s="208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10"/>
      <c r="BW8" s="208">
        <f>AV8</f>
        <v>3115879.38</v>
      </c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10"/>
      <c r="CJ8" s="208">
        <v>30770.69</v>
      </c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10"/>
      <c r="CW8" s="208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10"/>
      <c r="DK8" s="208">
        <f>CJ8</f>
        <v>30770.69</v>
      </c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10"/>
      <c r="DX8" s="208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10"/>
      <c r="EK8" s="208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10"/>
      <c r="EY8" s="208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11"/>
    </row>
    <row r="9" spans="1:167" ht="14.25" customHeight="1">
      <c r="A9" s="335" t="s">
        <v>233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294" t="s">
        <v>174</v>
      </c>
      <c r="AQ9" s="295"/>
      <c r="AR9" s="295"/>
      <c r="AS9" s="295"/>
      <c r="AT9" s="295"/>
      <c r="AU9" s="296"/>
      <c r="AV9" s="103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5"/>
      <c r="BI9" s="103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5"/>
      <c r="BW9" s="103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5"/>
      <c r="CJ9" s="103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5"/>
      <c r="CW9" s="103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5"/>
      <c r="DK9" s="103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5"/>
      <c r="DX9" s="103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5"/>
      <c r="EK9" s="103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5"/>
      <c r="EY9" s="103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76"/>
    </row>
    <row r="10" spans="1:167" ht="11.25" customHeight="1">
      <c r="A10" s="308" t="s">
        <v>234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294" t="s">
        <v>176</v>
      </c>
      <c r="AQ10" s="295"/>
      <c r="AR10" s="295"/>
      <c r="AS10" s="295"/>
      <c r="AT10" s="295"/>
      <c r="AU10" s="296"/>
      <c r="AV10" s="285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7"/>
      <c r="BI10" s="285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7"/>
      <c r="BW10" s="285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7"/>
      <c r="CJ10" s="285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7"/>
      <c r="CW10" s="285"/>
      <c r="CX10" s="286"/>
      <c r="CY10" s="286"/>
      <c r="CZ10" s="286"/>
      <c r="DA10" s="286"/>
      <c r="DB10" s="286"/>
      <c r="DC10" s="286"/>
      <c r="DD10" s="286"/>
      <c r="DE10" s="286"/>
      <c r="DF10" s="286"/>
      <c r="DG10" s="286"/>
      <c r="DH10" s="286"/>
      <c r="DI10" s="286"/>
      <c r="DJ10" s="287"/>
      <c r="DK10" s="285"/>
      <c r="DL10" s="286"/>
      <c r="DM10" s="286"/>
      <c r="DN10" s="286"/>
      <c r="DO10" s="286"/>
      <c r="DP10" s="286"/>
      <c r="DQ10" s="286"/>
      <c r="DR10" s="286"/>
      <c r="DS10" s="286"/>
      <c r="DT10" s="286"/>
      <c r="DU10" s="286"/>
      <c r="DV10" s="286"/>
      <c r="DW10" s="287"/>
      <c r="DX10" s="285"/>
      <c r="DY10" s="286"/>
      <c r="DZ10" s="286"/>
      <c r="EA10" s="286"/>
      <c r="EB10" s="286"/>
      <c r="EC10" s="286"/>
      <c r="ED10" s="286"/>
      <c r="EE10" s="286"/>
      <c r="EF10" s="286"/>
      <c r="EG10" s="286"/>
      <c r="EH10" s="286"/>
      <c r="EI10" s="286"/>
      <c r="EJ10" s="287"/>
      <c r="EK10" s="285"/>
      <c r="EL10" s="286"/>
      <c r="EM10" s="286"/>
      <c r="EN10" s="286"/>
      <c r="EO10" s="286"/>
      <c r="EP10" s="286"/>
      <c r="EQ10" s="286"/>
      <c r="ER10" s="286"/>
      <c r="ES10" s="286"/>
      <c r="ET10" s="286"/>
      <c r="EU10" s="286"/>
      <c r="EV10" s="286"/>
      <c r="EW10" s="286"/>
      <c r="EX10" s="287"/>
      <c r="EY10" s="285"/>
      <c r="EZ10" s="286"/>
      <c r="FA10" s="286"/>
      <c r="FB10" s="286"/>
      <c r="FC10" s="286"/>
      <c r="FD10" s="286"/>
      <c r="FE10" s="286"/>
      <c r="FF10" s="286"/>
      <c r="FG10" s="286"/>
      <c r="FH10" s="286"/>
      <c r="FI10" s="286"/>
      <c r="FJ10" s="286"/>
      <c r="FK10" s="290"/>
    </row>
    <row r="11" spans="1:167" ht="21.75" customHeight="1">
      <c r="A11" s="334" t="s">
        <v>291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09"/>
      <c r="AQ11" s="310"/>
      <c r="AR11" s="310"/>
      <c r="AS11" s="310"/>
      <c r="AT11" s="310"/>
      <c r="AU11" s="311"/>
      <c r="AV11" s="288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289"/>
      <c r="BI11" s="288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289"/>
      <c r="BW11" s="288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289"/>
      <c r="CJ11" s="288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289"/>
      <c r="CW11" s="288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289"/>
      <c r="DK11" s="288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289"/>
      <c r="DX11" s="288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289"/>
      <c r="EK11" s="288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289"/>
      <c r="EY11" s="288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291"/>
    </row>
    <row r="12" spans="1:167" ht="21.75" customHeight="1">
      <c r="A12" s="333" t="s">
        <v>292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13" t="s">
        <v>235</v>
      </c>
      <c r="AQ12" s="314"/>
      <c r="AR12" s="314"/>
      <c r="AS12" s="314"/>
      <c r="AT12" s="314"/>
      <c r="AU12" s="315"/>
      <c r="AV12" s="103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5"/>
      <c r="BI12" s="103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5"/>
      <c r="BW12" s="103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5"/>
      <c r="CJ12" s="103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5"/>
      <c r="CW12" s="103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5"/>
      <c r="DK12" s="103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5"/>
      <c r="DX12" s="103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5"/>
      <c r="EK12" s="103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5"/>
      <c r="EY12" s="103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76"/>
    </row>
    <row r="13" spans="1:167" ht="14.25" customHeight="1">
      <c r="A13" s="333" t="s">
        <v>236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13" t="s">
        <v>237</v>
      </c>
      <c r="AQ13" s="314"/>
      <c r="AR13" s="314"/>
      <c r="AS13" s="314"/>
      <c r="AT13" s="314"/>
      <c r="AU13" s="315"/>
      <c r="AV13" s="103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5"/>
      <c r="BI13" s="103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5"/>
      <c r="BW13" s="103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5"/>
      <c r="CJ13" s="103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5"/>
      <c r="CW13" s="103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5"/>
      <c r="DK13" s="103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5"/>
      <c r="DX13" s="103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5"/>
      <c r="EK13" s="103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5"/>
      <c r="EY13" s="103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76"/>
    </row>
    <row r="14" spans="1:167" ht="21.75" customHeight="1">
      <c r="A14" s="331" t="s">
        <v>293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2"/>
      <c r="AM14" s="332"/>
      <c r="AN14" s="332"/>
      <c r="AO14" s="332"/>
      <c r="AP14" s="313" t="s">
        <v>178</v>
      </c>
      <c r="AQ14" s="314"/>
      <c r="AR14" s="314"/>
      <c r="AS14" s="314"/>
      <c r="AT14" s="314"/>
      <c r="AU14" s="315"/>
      <c r="AV14" s="103">
        <f>AV15</f>
        <v>574522</v>
      </c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5"/>
      <c r="BI14" s="103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5"/>
      <c r="BW14" s="103">
        <f>AV14</f>
        <v>574522</v>
      </c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5"/>
      <c r="CJ14" s="103">
        <f>CJ15</f>
        <v>47700.69</v>
      </c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5"/>
      <c r="CW14" s="103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5"/>
      <c r="DK14" s="103">
        <f>CJ14</f>
        <v>47700.69</v>
      </c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5"/>
      <c r="DX14" s="103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5"/>
      <c r="EK14" s="103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5"/>
      <c r="EY14" s="103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76"/>
    </row>
    <row r="15" spans="1:167" ht="12.75" customHeight="1">
      <c r="A15" s="329" t="s">
        <v>238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294" t="s">
        <v>180</v>
      </c>
      <c r="AQ15" s="295"/>
      <c r="AR15" s="295"/>
      <c r="AS15" s="295"/>
      <c r="AT15" s="295"/>
      <c r="AU15" s="296"/>
      <c r="AV15" s="285">
        <v>574522</v>
      </c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7"/>
      <c r="BI15" s="285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7"/>
      <c r="BW15" s="285">
        <f>AV15</f>
        <v>574522</v>
      </c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7"/>
      <c r="CJ15" s="285">
        <v>47700.69</v>
      </c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7"/>
      <c r="CW15" s="285"/>
      <c r="CX15" s="286"/>
      <c r="CY15" s="286"/>
      <c r="CZ15" s="286"/>
      <c r="DA15" s="286"/>
      <c r="DB15" s="286"/>
      <c r="DC15" s="286"/>
      <c r="DD15" s="286"/>
      <c r="DE15" s="286"/>
      <c r="DF15" s="286"/>
      <c r="DG15" s="286"/>
      <c r="DH15" s="286"/>
      <c r="DI15" s="286"/>
      <c r="DJ15" s="287"/>
      <c r="DK15" s="285">
        <f>CJ15</f>
        <v>47700.69</v>
      </c>
      <c r="DL15" s="286"/>
      <c r="DM15" s="286"/>
      <c r="DN15" s="286"/>
      <c r="DO15" s="286"/>
      <c r="DP15" s="286"/>
      <c r="DQ15" s="286"/>
      <c r="DR15" s="286"/>
      <c r="DS15" s="286"/>
      <c r="DT15" s="286"/>
      <c r="DU15" s="286"/>
      <c r="DV15" s="286"/>
      <c r="DW15" s="287"/>
      <c r="DX15" s="285"/>
      <c r="DY15" s="286"/>
      <c r="DZ15" s="286"/>
      <c r="EA15" s="286"/>
      <c r="EB15" s="286"/>
      <c r="EC15" s="286"/>
      <c r="ED15" s="286"/>
      <c r="EE15" s="286"/>
      <c r="EF15" s="286"/>
      <c r="EG15" s="286"/>
      <c r="EH15" s="286"/>
      <c r="EI15" s="286"/>
      <c r="EJ15" s="287"/>
      <c r="EK15" s="285"/>
      <c r="EL15" s="286"/>
      <c r="EM15" s="286"/>
      <c r="EN15" s="286"/>
      <c r="EO15" s="286"/>
      <c r="EP15" s="286"/>
      <c r="EQ15" s="286"/>
      <c r="ER15" s="286"/>
      <c r="ES15" s="286"/>
      <c r="ET15" s="286"/>
      <c r="EU15" s="286"/>
      <c r="EV15" s="286"/>
      <c r="EW15" s="286"/>
      <c r="EX15" s="287"/>
      <c r="EY15" s="285"/>
      <c r="EZ15" s="286"/>
      <c r="FA15" s="286"/>
      <c r="FB15" s="286"/>
      <c r="FC15" s="286"/>
      <c r="FD15" s="286"/>
      <c r="FE15" s="286"/>
      <c r="FF15" s="286"/>
      <c r="FG15" s="286"/>
      <c r="FH15" s="286"/>
      <c r="FI15" s="286"/>
      <c r="FJ15" s="286"/>
      <c r="FK15" s="290"/>
    </row>
    <row r="16" spans="1:167" ht="11.25">
      <c r="A16" s="330" t="s">
        <v>239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09"/>
      <c r="AQ16" s="310"/>
      <c r="AR16" s="310"/>
      <c r="AS16" s="310"/>
      <c r="AT16" s="310"/>
      <c r="AU16" s="311"/>
      <c r="AV16" s="288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289"/>
      <c r="BI16" s="288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289"/>
      <c r="BW16" s="288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289"/>
      <c r="CJ16" s="288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289"/>
      <c r="CW16" s="288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289"/>
      <c r="DK16" s="288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289"/>
      <c r="DX16" s="288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289"/>
      <c r="EK16" s="288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289"/>
      <c r="EY16" s="288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291"/>
    </row>
    <row r="17" spans="1:167" ht="12.75" customHeight="1">
      <c r="A17" s="308" t="s">
        <v>234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294" t="s">
        <v>240</v>
      </c>
      <c r="AQ17" s="295"/>
      <c r="AR17" s="295"/>
      <c r="AS17" s="295"/>
      <c r="AT17" s="295"/>
      <c r="AU17" s="296"/>
      <c r="AV17" s="285">
        <f>AV15</f>
        <v>574522</v>
      </c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7"/>
      <c r="BI17" s="285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7"/>
      <c r="BW17" s="285">
        <f>AV17</f>
        <v>574522</v>
      </c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7"/>
      <c r="CJ17" s="285">
        <f>CJ15</f>
        <v>47700.69</v>
      </c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7"/>
      <c r="CW17" s="285"/>
      <c r="CX17" s="286"/>
      <c r="CY17" s="286"/>
      <c r="CZ17" s="286"/>
      <c r="DA17" s="286"/>
      <c r="DB17" s="286"/>
      <c r="DC17" s="286"/>
      <c r="DD17" s="286"/>
      <c r="DE17" s="286"/>
      <c r="DF17" s="286"/>
      <c r="DG17" s="286"/>
      <c r="DH17" s="286"/>
      <c r="DI17" s="286"/>
      <c r="DJ17" s="287"/>
      <c r="DK17" s="285">
        <f>CJ17</f>
        <v>47700.69</v>
      </c>
      <c r="DL17" s="286"/>
      <c r="DM17" s="286"/>
      <c r="DN17" s="286"/>
      <c r="DO17" s="286"/>
      <c r="DP17" s="286"/>
      <c r="DQ17" s="286"/>
      <c r="DR17" s="286"/>
      <c r="DS17" s="286"/>
      <c r="DT17" s="286"/>
      <c r="DU17" s="286"/>
      <c r="DV17" s="286"/>
      <c r="DW17" s="287"/>
      <c r="DX17" s="285"/>
      <c r="DY17" s="286"/>
      <c r="DZ17" s="286"/>
      <c r="EA17" s="286"/>
      <c r="EB17" s="286"/>
      <c r="EC17" s="286"/>
      <c r="ED17" s="286"/>
      <c r="EE17" s="286"/>
      <c r="EF17" s="286"/>
      <c r="EG17" s="286"/>
      <c r="EH17" s="286"/>
      <c r="EI17" s="286"/>
      <c r="EJ17" s="287"/>
      <c r="EK17" s="285"/>
      <c r="EL17" s="286"/>
      <c r="EM17" s="286"/>
      <c r="EN17" s="286"/>
      <c r="EO17" s="286"/>
      <c r="EP17" s="286"/>
      <c r="EQ17" s="286"/>
      <c r="ER17" s="286"/>
      <c r="ES17" s="286"/>
      <c r="ET17" s="286"/>
      <c r="EU17" s="286"/>
      <c r="EV17" s="286"/>
      <c r="EW17" s="286"/>
      <c r="EX17" s="287"/>
      <c r="EY17" s="285"/>
      <c r="EZ17" s="286"/>
      <c r="FA17" s="286"/>
      <c r="FB17" s="286"/>
      <c r="FC17" s="286"/>
      <c r="FD17" s="286"/>
      <c r="FE17" s="286"/>
      <c r="FF17" s="286"/>
      <c r="FG17" s="286"/>
      <c r="FH17" s="286"/>
      <c r="FI17" s="286"/>
      <c r="FJ17" s="286"/>
      <c r="FK17" s="290"/>
    </row>
    <row r="18" spans="1:167" ht="11.25">
      <c r="A18" s="328" t="s">
        <v>241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09"/>
      <c r="AQ18" s="310"/>
      <c r="AR18" s="310"/>
      <c r="AS18" s="310"/>
      <c r="AT18" s="310"/>
      <c r="AU18" s="311"/>
      <c r="AV18" s="288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289"/>
      <c r="BI18" s="288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289"/>
      <c r="BW18" s="288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289"/>
      <c r="CJ18" s="288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289"/>
      <c r="CW18" s="288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289"/>
      <c r="DK18" s="288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289"/>
      <c r="DX18" s="288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289"/>
      <c r="EK18" s="288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289"/>
      <c r="EY18" s="288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291"/>
    </row>
    <row r="19" spans="1:167" ht="21.75" customHeight="1">
      <c r="A19" s="305" t="s">
        <v>242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13" t="s">
        <v>243</v>
      </c>
      <c r="AQ19" s="314"/>
      <c r="AR19" s="314"/>
      <c r="AS19" s="314"/>
      <c r="AT19" s="314"/>
      <c r="AU19" s="315"/>
      <c r="AV19" s="103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5"/>
      <c r="BI19" s="103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5"/>
      <c r="BW19" s="103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5"/>
      <c r="CJ19" s="103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5"/>
      <c r="CW19" s="103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5"/>
      <c r="DK19" s="103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5"/>
      <c r="DX19" s="103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5"/>
      <c r="EK19" s="103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5"/>
      <c r="EY19" s="103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76"/>
    </row>
    <row r="20" spans="1:167" ht="14.25" customHeight="1">
      <c r="A20" s="312" t="s">
        <v>244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3" t="s">
        <v>245</v>
      </c>
      <c r="AQ20" s="314"/>
      <c r="AR20" s="314"/>
      <c r="AS20" s="314"/>
      <c r="AT20" s="314"/>
      <c r="AU20" s="315"/>
      <c r="AV20" s="103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5"/>
      <c r="BI20" s="103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5"/>
      <c r="BW20" s="103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5"/>
      <c r="CJ20" s="103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5"/>
      <c r="CW20" s="103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5"/>
      <c r="DK20" s="103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5"/>
      <c r="DX20" s="103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5"/>
      <c r="EK20" s="103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5"/>
      <c r="EY20" s="103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76"/>
    </row>
    <row r="21" spans="1:167" ht="12.75" customHeight="1">
      <c r="A21" s="308" t="s">
        <v>234</v>
      </c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294" t="s">
        <v>246</v>
      </c>
      <c r="AQ21" s="295"/>
      <c r="AR21" s="295"/>
      <c r="AS21" s="295"/>
      <c r="AT21" s="295"/>
      <c r="AU21" s="296"/>
      <c r="AV21" s="285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7"/>
      <c r="BI21" s="285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7"/>
      <c r="BW21" s="285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7"/>
      <c r="CJ21" s="285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7"/>
      <c r="CW21" s="285"/>
      <c r="CX21" s="286"/>
      <c r="CY21" s="286"/>
      <c r="CZ21" s="286"/>
      <c r="DA21" s="286"/>
      <c r="DB21" s="286"/>
      <c r="DC21" s="286"/>
      <c r="DD21" s="286"/>
      <c r="DE21" s="286"/>
      <c r="DF21" s="286"/>
      <c r="DG21" s="286"/>
      <c r="DH21" s="286"/>
      <c r="DI21" s="286"/>
      <c r="DJ21" s="287"/>
      <c r="DK21" s="285"/>
      <c r="DL21" s="286"/>
      <c r="DM21" s="286"/>
      <c r="DN21" s="286"/>
      <c r="DO21" s="286"/>
      <c r="DP21" s="286"/>
      <c r="DQ21" s="286"/>
      <c r="DR21" s="286"/>
      <c r="DS21" s="286"/>
      <c r="DT21" s="286"/>
      <c r="DU21" s="286"/>
      <c r="DV21" s="286"/>
      <c r="DW21" s="287"/>
      <c r="DX21" s="285"/>
      <c r="DY21" s="286"/>
      <c r="DZ21" s="286"/>
      <c r="EA21" s="286"/>
      <c r="EB21" s="286"/>
      <c r="EC21" s="286"/>
      <c r="ED21" s="286"/>
      <c r="EE21" s="286"/>
      <c r="EF21" s="286"/>
      <c r="EG21" s="286"/>
      <c r="EH21" s="286"/>
      <c r="EI21" s="286"/>
      <c r="EJ21" s="287"/>
      <c r="EK21" s="285"/>
      <c r="EL21" s="286"/>
      <c r="EM21" s="286"/>
      <c r="EN21" s="286"/>
      <c r="EO21" s="286"/>
      <c r="EP21" s="286"/>
      <c r="EQ21" s="286"/>
      <c r="ER21" s="286"/>
      <c r="ES21" s="286"/>
      <c r="ET21" s="286"/>
      <c r="EU21" s="286"/>
      <c r="EV21" s="286"/>
      <c r="EW21" s="286"/>
      <c r="EX21" s="287"/>
      <c r="EY21" s="285"/>
      <c r="EZ21" s="286"/>
      <c r="FA21" s="286"/>
      <c r="FB21" s="286"/>
      <c r="FC21" s="286"/>
      <c r="FD21" s="286"/>
      <c r="FE21" s="286"/>
      <c r="FF21" s="286"/>
      <c r="FG21" s="286"/>
      <c r="FH21" s="286"/>
      <c r="FI21" s="286"/>
      <c r="FJ21" s="286"/>
      <c r="FK21" s="290"/>
    </row>
    <row r="22" spans="1:167" ht="21.75" customHeight="1">
      <c r="A22" s="306" t="s">
        <v>247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9"/>
      <c r="AQ22" s="310"/>
      <c r="AR22" s="310"/>
      <c r="AS22" s="310"/>
      <c r="AT22" s="310"/>
      <c r="AU22" s="311"/>
      <c r="AV22" s="288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289"/>
      <c r="BI22" s="288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289"/>
      <c r="BW22" s="288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289"/>
      <c r="CJ22" s="288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289"/>
      <c r="CW22" s="288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289"/>
      <c r="DK22" s="288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289"/>
      <c r="DX22" s="288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289"/>
      <c r="EK22" s="288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289"/>
      <c r="EY22" s="288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291"/>
    </row>
    <row r="23" spans="1:167" ht="32.25" customHeight="1">
      <c r="A23" s="305" t="s">
        <v>248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13" t="s">
        <v>249</v>
      </c>
      <c r="AQ23" s="314"/>
      <c r="AR23" s="314"/>
      <c r="AS23" s="314"/>
      <c r="AT23" s="314"/>
      <c r="AU23" s="315"/>
      <c r="AV23" s="103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5"/>
      <c r="BI23" s="103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5"/>
      <c r="BW23" s="103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5"/>
      <c r="CJ23" s="103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5"/>
      <c r="CW23" s="103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5"/>
      <c r="DK23" s="103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5"/>
      <c r="DX23" s="103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5"/>
      <c r="EK23" s="103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5"/>
      <c r="EY23" s="103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76"/>
    </row>
    <row r="24" spans="1:167" ht="14.25" customHeight="1">
      <c r="A24" s="305" t="s">
        <v>250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13" t="s">
        <v>251</v>
      </c>
      <c r="AQ24" s="314"/>
      <c r="AR24" s="314"/>
      <c r="AS24" s="314"/>
      <c r="AT24" s="314"/>
      <c r="AU24" s="315"/>
      <c r="AV24" s="103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5"/>
      <c r="BI24" s="103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5"/>
      <c r="BW24" s="103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5"/>
      <c r="CJ24" s="103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5"/>
      <c r="CW24" s="103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5"/>
      <c r="DK24" s="103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5"/>
      <c r="DX24" s="103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5"/>
      <c r="EK24" s="103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5"/>
      <c r="EY24" s="103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76"/>
    </row>
    <row r="25" spans="1:167" ht="14.25" customHeight="1">
      <c r="A25" s="305" t="s">
        <v>252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2" t="s">
        <v>253</v>
      </c>
      <c r="AQ25" s="303"/>
      <c r="AR25" s="303"/>
      <c r="AS25" s="303"/>
      <c r="AT25" s="303"/>
      <c r="AU25" s="303"/>
      <c r="AV25" s="103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5"/>
      <c r="BI25" s="103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5"/>
      <c r="BW25" s="103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5"/>
      <c r="CJ25" s="103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5"/>
      <c r="CW25" s="103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5"/>
      <c r="DK25" s="103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5"/>
      <c r="DX25" s="103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5"/>
      <c r="EK25" s="103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5"/>
      <c r="EY25" s="103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76"/>
    </row>
    <row r="26" spans="1:167" ht="14.25" customHeight="1">
      <c r="A26" s="317" t="s">
        <v>254</v>
      </c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27"/>
      <c r="AM26" s="327"/>
      <c r="AN26" s="327"/>
      <c r="AO26" s="327"/>
      <c r="AP26" s="302" t="s">
        <v>255</v>
      </c>
      <c r="AQ26" s="303"/>
      <c r="AR26" s="303"/>
      <c r="AS26" s="303"/>
      <c r="AT26" s="303"/>
      <c r="AU26" s="303"/>
      <c r="AV26" s="103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5"/>
      <c r="BI26" s="103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5"/>
      <c r="BW26" s="103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5"/>
      <c r="CJ26" s="103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5"/>
      <c r="CW26" s="103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5"/>
      <c r="DK26" s="103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5"/>
      <c r="DX26" s="103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5"/>
      <c r="EK26" s="103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5"/>
      <c r="EY26" s="103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76"/>
    </row>
    <row r="27" spans="1:167" ht="21.75" customHeight="1">
      <c r="A27" s="317" t="s">
        <v>256</v>
      </c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02" t="s">
        <v>257</v>
      </c>
      <c r="AQ27" s="303"/>
      <c r="AR27" s="303"/>
      <c r="AS27" s="303"/>
      <c r="AT27" s="303"/>
      <c r="AU27" s="303"/>
      <c r="AV27" s="103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5"/>
      <c r="BI27" s="103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5"/>
      <c r="BW27" s="103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5"/>
      <c r="CJ27" s="103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5"/>
      <c r="CW27" s="103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5"/>
      <c r="DK27" s="103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5"/>
      <c r="DX27" s="103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5"/>
      <c r="EK27" s="103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5"/>
      <c r="EY27" s="103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76"/>
    </row>
    <row r="28" spans="1:167" ht="14.25" customHeight="1">
      <c r="A28" s="317" t="s">
        <v>258</v>
      </c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02" t="s">
        <v>259</v>
      </c>
      <c r="AQ28" s="303"/>
      <c r="AR28" s="303"/>
      <c r="AS28" s="303"/>
      <c r="AT28" s="303"/>
      <c r="AU28" s="303"/>
      <c r="AV28" s="103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5"/>
      <c r="BI28" s="103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5"/>
      <c r="BW28" s="103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5"/>
      <c r="CJ28" s="103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5"/>
      <c r="CW28" s="103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5"/>
      <c r="DK28" s="103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5"/>
      <c r="DX28" s="103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5"/>
      <c r="EK28" s="103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5"/>
      <c r="EY28" s="103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76"/>
    </row>
    <row r="29" spans="1:167" ht="18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7"/>
      <c r="AT29" s="17"/>
      <c r="AU29" s="17"/>
      <c r="FK29" s="18" t="s">
        <v>301</v>
      </c>
    </row>
    <row r="30" spans="1:167" ht="12" thickBot="1">
      <c r="A30" s="322">
        <v>1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3"/>
      <c r="AP30" s="324">
        <v>2</v>
      </c>
      <c r="AQ30" s="325"/>
      <c r="AR30" s="325"/>
      <c r="AS30" s="325"/>
      <c r="AT30" s="325"/>
      <c r="AU30" s="326"/>
      <c r="AV30" s="67">
        <v>3</v>
      </c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9"/>
      <c r="BI30" s="67">
        <v>4</v>
      </c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9"/>
      <c r="BW30" s="67">
        <v>5</v>
      </c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9"/>
      <c r="CJ30" s="67">
        <v>6</v>
      </c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9"/>
      <c r="CW30" s="67">
        <v>7</v>
      </c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9"/>
      <c r="DK30" s="67">
        <v>8</v>
      </c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9"/>
      <c r="DX30" s="67">
        <v>9</v>
      </c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9"/>
      <c r="EK30" s="67">
        <v>10</v>
      </c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9"/>
      <c r="EY30" s="67">
        <v>11</v>
      </c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</row>
    <row r="31" spans="1:167" ht="21.75" customHeight="1">
      <c r="A31" s="318" t="s">
        <v>260</v>
      </c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9" t="s">
        <v>261</v>
      </c>
      <c r="AQ31" s="320"/>
      <c r="AR31" s="320"/>
      <c r="AS31" s="320"/>
      <c r="AT31" s="320"/>
      <c r="AU31" s="321"/>
      <c r="AV31" s="208">
        <v>183395.33</v>
      </c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10"/>
      <c r="BI31" s="208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10"/>
      <c r="BW31" s="208">
        <f>AV31</f>
        <v>183395.33</v>
      </c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10"/>
      <c r="CJ31" s="208">
        <v>45568.94</v>
      </c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10"/>
      <c r="CW31" s="208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10"/>
      <c r="DK31" s="208">
        <f>CJ31</f>
        <v>45568.94</v>
      </c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10"/>
      <c r="DX31" s="208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09"/>
      <c r="EJ31" s="210"/>
      <c r="EK31" s="208"/>
      <c r="EL31" s="209"/>
      <c r="EM31" s="209"/>
      <c r="EN31" s="209"/>
      <c r="EO31" s="209"/>
      <c r="EP31" s="209"/>
      <c r="EQ31" s="209"/>
      <c r="ER31" s="209"/>
      <c r="ES31" s="209"/>
      <c r="ET31" s="209"/>
      <c r="EU31" s="209"/>
      <c r="EV31" s="209"/>
      <c r="EW31" s="209"/>
      <c r="EX31" s="210"/>
      <c r="EY31" s="208"/>
      <c r="EZ31" s="209"/>
      <c r="FA31" s="209"/>
      <c r="FB31" s="209"/>
      <c r="FC31" s="209"/>
      <c r="FD31" s="209"/>
      <c r="FE31" s="209"/>
      <c r="FF31" s="209"/>
      <c r="FG31" s="209"/>
      <c r="FH31" s="209"/>
      <c r="FI31" s="209"/>
      <c r="FJ31" s="209"/>
      <c r="FK31" s="211"/>
    </row>
    <row r="32" spans="1:167" ht="12.75" customHeight="1">
      <c r="A32" s="20" t="s">
        <v>262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1"/>
      <c r="AP32" s="294" t="s">
        <v>263</v>
      </c>
      <c r="AQ32" s="295"/>
      <c r="AR32" s="295"/>
      <c r="AS32" s="295"/>
      <c r="AT32" s="295"/>
      <c r="AU32" s="296"/>
      <c r="AV32" s="285">
        <f>AV31</f>
        <v>183395.33</v>
      </c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7"/>
      <c r="BI32" s="285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7"/>
      <c r="BW32" s="285">
        <f>AV32</f>
        <v>183395.33</v>
      </c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7"/>
      <c r="CJ32" s="285">
        <f>CJ31</f>
        <v>45568.94</v>
      </c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  <c r="CU32" s="286"/>
      <c r="CV32" s="287"/>
      <c r="CW32" s="285"/>
      <c r="CX32" s="286"/>
      <c r="CY32" s="286"/>
      <c r="CZ32" s="286"/>
      <c r="DA32" s="286"/>
      <c r="DB32" s="286"/>
      <c r="DC32" s="286"/>
      <c r="DD32" s="286"/>
      <c r="DE32" s="286"/>
      <c r="DF32" s="286"/>
      <c r="DG32" s="286"/>
      <c r="DH32" s="286"/>
      <c r="DI32" s="286"/>
      <c r="DJ32" s="287"/>
      <c r="DK32" s="285">
        <f>CJ32</f>
        <v>45568.94</v>
      </c>
      <c r="DL32" s="286"/>
      <c r="DM32" s="286"/>
      <c r="DN32" s="286"/>
      <c r="DO32" s="286"/>
      <c r="DP32" s="286"/>
      <c r="DQ32" s="286"/>
      <c r="DR32" s="286"/>
      <c r="DS32" s="286"/>
      <c r="DT32" s="286"/>
      <c r="DU32" s="286"/>
      <c r="DV32" s="286"/>
      <c r="DW32" s="287"/>
      <c r="DX32" s="285"/>
      <c r="DY32" s="286"/>
      <c r="DZ32" s="286"/>
      <c r="EA32" s="286"/>
      <c r="EB32" s="286"/>
      <c r="EC32" s="286"/>
      <c r="ED32" s="286"/>
      <c r="EE32" s="286"/>
      <c r="EF32" s="286"/>
      <c r="EG32" s="286"/>
      <c r="EH32" s="286"/>
      <c r="EI32" s="286"/>
      <c r="EJ32" s="287"/>
      <c r="EK32" s="285"/>
      <c r="EL32" s="286"/>
      <c r="EM32" s="286"/>
      <c r="EN32" s="286"/>
      <c r="EO32" s="286"/>
      <c r="EP32" s="286"/>
      <c r="EQ32" s="286"/>
      <c r="ER32" s="286"/>
      <c r="ES32" s="286"/>
      <c r="ET32" s="286"/>
      <c r="EU32" s="286"/>
      <c r="EV32" s="286"/>
      <c r="EW32" s="286"/>
      <c r="EX32" s="287"/>
      <c r="EY32" s="285"/>
      <c r="EZ32" s="286"/>
      <c r="FA32" s="286"/>
      <c r="FB32" s="286"/>
      <c r="FC32" s="286"/>
      <c r="FD32" s="286"/>
      <c r="FE32" s="286"/>
      <c r="FF32" s="286"/>
      <c r="FG32" s="286"/>
      <c r="FH32" s="286"/>
      <c r="FI32" s="286"/>
      <c r="FJ32" s="286"/>
      <c r="FK32" s="290"/>
    </row>
    <row r="33" spans="1:167" ht="11.25">
      <c r="A33" s="19" t="s">
        <v>264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22"/>
      <c r="AP33" s="309"/>
      <c r="AQ33" s="310"/>
      <c r="AR33" s="310"/>
      <c r="AS33" s="310"/>
      <c r="AT33" s="310"/>
      <c r="AU33" s="311"/>
      <c r="AV33" s="288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289"/>
      <c r="BI33" s="288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289"/>
      <c r="BW33" s="288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289"/>
      <c r="CJ33" s="288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289"/>
      <c r="CW33" s="288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289"/>
      <c r="DK33" s="288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289"/>
      <c r="DX33" s="288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289"/>
      <c r="EK33" s="288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289"/>
      <c r="EY33" s="288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291"/>
    </row>
    <row r="34" spans="1:167" ht="14.25" customHeight="1">
      <c r="A34" s="317" t="s">
        <v>265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02" t="s">
        <v>266</v>
      </c>
      <c r="AQ34" s="303"/>
      <c r="AR34" s="303"/>
      <c r="AS34" s="303"/>
      <c r="AT34" s="303"/>
      <c r="AU34" s="303"/>
      <c r="AV34" s="103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5"/>
      <c r="BI34" s="103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5"/>
      <c r="BW34" s="103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5"/>
      <c r="CJ34" s="103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5"/>
      <c r="CW34" s="103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5"/>
      <c r="DK34" s="103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5"/>
      <c r="DX34" s="103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5"/>
      <c r="EK34" s="103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5"/>
      <c r="EY34" s="103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76"/>
    </row>
    <row r="35" spans="1:167" ht="14.25" customHeight="1">
      <c r="A35" s="316" t="s">
        <v>267</v>
      </c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6"/>
      <c r="AN35" s="316"/>
      <c r="AO35" s="316"/>
      <c r="AP35" s="302" t="s">
        <v>268</v>
      </c>
      <c r="AQ35" s="303"/>
      <c r="AR35" s="303"/>
      <c r="AS35" s="303"/>
      <c r="AT35" s="303"/>
      <c r="AU35" s="303"/>
      <c r="AV35" s="103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5"/>
      <c r="BI35" s="103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5"/>
      <c r="BW35" s="103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5"/>
      <c r="CJ35" s="103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5"/>
      <c r="CW35" s="103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5"/>
      <c r="DK35" s="103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5"/>
      <c r="DX35" s="103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5"/>
      <c r="EK35" s="103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5"/>
      <c r="EY35" s="103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76"/>
    </row>
    <row r="36" spans="1:167" ht="14.25" customHeight="1">
      <c r="A36" s="316" t="s">
        <v>269</v>
      </c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  <c r="AL36" s="316"/>
      <c r="AM36" s="316"/>
      <c r="AN36" s="316"/>
      <c r="AO36" s="316"/>
      <c r="AP36" s="302" t="s">
        <v>270</v>
      </c>
      <c r="AQ36" s="303"/>
      <c r="AR36" s="303"/>
      <c r="AS36" s="303"/>
      <c r="AT36" s="303"/>
      <c r="AU36" s="303"/>
      <c r="AV36" s="103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5"/>
      <c r="BI36" s="103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5"/>
      <c r="BW36" s="103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  <c r="CJ36" s="103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5"/>
      <c r="CW36" s="103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5"/>
      <c r="DK36" s="103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5"/>
      <c r="DX36" s="103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5"/>
      <c r="EK36" s="103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5"/>
      <c r="EY36" s="103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76"/>
    </row>
    <row r="37" spans="1:167" ht="12.75" customHeight="1">
      <c r="A37" s="308" t="s">
        <v>234</v>
      </c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294" t="s">
        <v>271</v>
      </c>
      <c r="AQ37" s="295"/>
      <c r="AR37" s="295"/>
      <c r="AS37" s="295"/>
      <c r="AT37" s="295"/>
      <c r="AU37" s="296"/>
      <c r="AV37" s="285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7"/>
      <c r="BI37" s="285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7"/>
      <c r="BW37" s="285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7"/>
      <c r="CJ37" s="285"/>
      <c r="CK37" s="286"/>
      <c r="CL37" s="286"/>
      <c r="CM37" s="286"/>
      <c r="CN37" s="286"/>
      <c r="CO37" s="286"/>
      <c r="CP37" s="286"/>
      <c r="CQ37" s="286"/>
      <c r="CR37" s="286"/>
      <c r="CS37" s="286"/>
      <c r="CT37" s="286"/>
      <c r="CU37" s="286"/>
      <c r="CV37" s="287"/>
      <c r="CW37" s="285"/>
      <c r="CX37" s="286"/>
      <c r="CY37" s="286"/>
      <c r="CZ37" s="286"/>
      <c r="DA37" s="286"/>
      <c r="DB37" s="286"/>
      <c r="DC37" s="286"/>
      <c r="DD37" s="286"/>
      <c r="DE37" s="286"/>
      <c r="DF37" s="286"/>
      <c r="DG37" s="286"/>
      <c r="DH37" s="286"/>
      <c r="DI37" s="286"/>
      <c r="DJ37" s="287"/>
      <c r="DK37" s="285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6"/>
      <c r="DW37" s="287"/>
      <c r="DX37" s="285"/>
      <c r="DY37" s="286"/>
      <c r="DZ37" s="286"/>
      <c r="EA37" s="286"/>
      <c r="EB37" s="286"/>
      <c r="EC37" s="286"/>
      <c r="ED37" s="286"/>
      <c r="EE37" s="286"/>
      <c r="EF37" s="286"/>
      <c r="EG37" s="286"/>
      <c r="EH37" s="286"/>
      <c r="EI37" s="286"/>
      <c r="EJ37" s="287"/>
      <c r="EK37" s="285"/>
      <c r="EL37" s="286"/>
      <c r="EM37" s="286"/>
      <c r="EN37" s="286"/>
      <c r="EO37" s="286"/>
      <c r="EP37" s="286"/>
      <c r="EQ37" s="286"/>
      <c r="ER37" s="286"/>
      <c r="ES37" s="286"/>
      <c r="ET37" s="286"/>
      <c r="EU37" s="286"/>
      <c r="EV37" s="286"/>
      <c r="EW37" s="286"/>
      <c r="EX37" s="287"/>
      <c r="EY37" s="285"/>
      <c r="EZ37" s="286"/>
      <c r="FA37" s="286"/>
      <c r="FB37" s="286"/>
      <c r="FC37" s="286"/>
      <c r="FD37" s="286"/>
      <c r="FE37" s="286"/>
      <c r="FF37" s="286"/>
      <c r="FG37" s="286"/>
      <c r="FH37" s="286"/>
      <c r="FI37" s="286"/>
      <c r="FJ37" s="286"/>
      <c r="FK37" s="290"/>
    </row>
    <row r="38" spans="1:167" ht="21" customHeight="1">
      <c r="A38" s="306" t="s">
        <v>247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9"/>
      <c r="AQ38" s="310"/>
      <c r="AR38" s="310"/>
      <c r="AS38" s="310"/>
      <c r="AT38" s="310"/>
      <c r="AU38" s="311"/>
      <c r="AV38" s="288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289"/>
      <c r="BI38" s="288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289"/>
      <c r="BW38" s="288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289"/>
      <c r="CJ38" s="288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289"/>
      <c r="CW38" s="288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289"/>
      <c r="DK38" s="288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289"/>
      <c r="DX38" s="288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289"/>
      <c r="EK38" s="288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289"/>
      <c r="EY38" s="288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291"/>
    </row>
    <row r="39" spans="1:167" ht="32.25" customHeight="1">
      <c r="A39" s="305" t="s">
        <v>294</v>
      </c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13" t="s">
        <v>272</v>
      </c>
      <c r="AQ39" s="314"/>
      <c r="AR39" s="314"/>
      <c r="AS39" s="314"/>
      <c r="AT39" s="314"/>
      <c r="AU39" s="315"/>
      <c r="AV39" s="103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5"/>
      <c r="BI39" s="103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5"/>
      <c r="BW39" s="103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5"/>
      <c r="CJ39" s="103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5"/>
      <c r="CW39" s="103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5"/>
      <c r="DK39" s="103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5"/>
      <c r="DX39" s="103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5"/>
      <c r="EK39" s="103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5"/>
      <c r="EY39" s="103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76"/>
    </row>
    <row r="40" spans="1:167" ht="14.25" customHeight="1">
      <c r="A40" s="305" t="s">
        <v>250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13" t="s">
        <v>273</v>
      </c>
      <c r="AQ40" s="314"/>
      <c r="AR40" s="314"/>
      <c r="AS40" s="314"/>
      <c r="AT40" s="314"/>
      <c r="AU40" s="315"/>
      <c r="AV40" s="103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5"/>
      <c r="BI40" s="103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5"/>
      <c r="BW40" s="103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5"/>
      <c r="CJ40" s="103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5"/>
      <c r="CW40" s="103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5"/>
      <c r="DK40" s="103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5"/>
      <c r="DX40" s="103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5"/>
      <c r="EK40" s="103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5"/>
      <c r="EY40" s="103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76"/>
    </row>
    <row r="41" spans="1:167" ht="14.25" customHeight="1">
      <c r="A41" s="305" t="s">
        <v>302</v>
      </c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13" t="s">
        <v>274</v>
      </c>
      <c r="AQ41" s="314"/>
      <c r="AR41" s="314"/>
      <c r="AS41" s="314"/>
      <c r="AT41" s="314"/>
      <c r="AU41" s="315"/>
      <c r="AV41" s="103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5"/>
      <c r="BI41" s="103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5"/>
      <c r="BW41" s="103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5"/>
      <c r="CJ41" s="103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5"/>
      <c r="CW41" s="103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5"/>
      <c r="DK41" s="103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5"/>
      <c r="DX41" s="103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5"/>
      <c r="EK41" s="103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5"/>
      <c r="EY41" s="103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76"/>
    </row>
    <row r="42" spans="1:167" ht="14.25" customHeight="1">
      <c r="A42" s="312" t="s">
        <v>275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313" t="s">
        <v>276</v>
      </c>
      <c r="AQ42" s="314"/>
      <c r="AR42" s="314"/>
      <c r="AS42" s="314"/>
      <c r="AT42" s="314"/>
      <c r="AU42" s="315"/>
      <c r="AV42" s="103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5"/>
      <c r="BI42" s="103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5"/>
      <c r="BW42" s="103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5"/>
      <c r="CJ42" s="103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5"/>
      <c r="CW42" s="103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5"/>
      <c r="DK42" s="103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5"/>
      <c r="DX42" s="103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5"/>
      <c r="EK42" s="103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5"/>
      <c r="EY42" s="103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76"/>
    </row>
    <row r="43" spans="1:167" ht="12.75" customHeight="1">
      <c r="A43" s="308" t="s">
        <v>234</v>
      </c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294" t="s">
        <v>277</v>
      </c>
      <c r="AQ43" s="295"/>
      <c r="AR43" s="295"/>
      <c r="AS43" s="295"/>
      <c r="AT43" s="295"/>
      <c r="AU43" s="296"/>
      <c r="AV43" s="285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7"/>
      <c r="BI43" s="285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7"/>
      <c r="BW43" s="285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7"/>
      <c r="CJ43" s="285"/>
      <c r="CK43" s="286"/>
      <c r="CL43" s="286"/>
      <c r="CM43" s="286"/>
      <c r="CN43" s="286"/>
      <c r="CO43" s="286"/>
      <c r="CP43" s="286"/>
      <c r="CQ43" s="286"/>
      <c r="CR43" s="286"/>
      <c r="CS43" s="286"/>
      <c r="CT43" s="286"/>
      <c r="CU43" s="286"/>
      <c r="CV43" s="287"/>
      <c r="CW43" s="285"/>
      <c r="CX43" s="286"/>
      <c r="CY43" s="286"/>
      <c r="CZ43" s="286"/>
      <c r="DA43" s="286"/>
      <c r="DB43" s="286"/>
      <c r="DC43" s="286"/>
      <c r="DD43" s="286"/>
      <c r="DE43" s="286"/>
      <c r="DF43" s="286"/>
      <c r="DG43" s="286"/>
      <c r="DH43" s="286"/>
      <c r="DI43" s="286"/>
      <c r="DJ43" s="287"/>
      <c r="DK43" s="285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6"/>
      <c r="DW43" s="287"/>
      <c r="DX43" s="285"/>
      <c r="DY43" s="286"/>
      <c r="DZ43" s="286"/>
      <c r="EA43" s="286"/>
      <c r="EB43" s="286"/>
      <c r="EC43" s="286"/>
      <c r="ED43" s="286"/>
      <c r="EE43" s="286"/>
      <c r="EF43" s="286"/>
      <c r="EG43" s="286"/>
      <c r="EH43" s="286"/>
      <c r="EI43" s="286"/>
      <c r="EJ43" s="287"/>
      <c r="EK43" s="285"/>
      <c r="EL43" s="286"/>
      <c r="EM43" s="286"/>
      <c r="EN43" s="286"/>
      <c r="EO43" s="286"/>
      <c r="EP43" s="286"/>
      <c r="EQ43" s="286"/>
      <c r="ER43" s="286"/>
      <c r="ES43" s="286"/>
      <c r="ET43" s="286"/>
      <c r="EU43" s="286"/>
      <c r="EV43" s="286"/>
      <c r="EW43" s="286"/>
      <c r="EX43" s="287"/>
      <c r="EY43" s="285"/>
      <c r="EZ43" s="286"/>
      <c r="FA43" s="286"/>
      <c r="FB43" s="286"/>
      <c r="FC43" s="286"/>
      <c r="FD43" s="286"/>
      <c r="FE43" s="286"/>
      <c r="FF43" s="286"/>
      <c r="FG43" s="286"/>
      <c r="FH43" s="286"/>
      <c r="FI43" s="286"/>
      <c r="FJ43" s="286"/>
      <c r="FK43" s="290"/>
    </row>
    <row r="44" spans="1:167" ht="11.25">
      <c r="A44" s="306" t="s">
        <v>278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9"/>
      <c r="AQ44" s="310"/>
      <c r="AR44" s="310"/>
      <c r="AS44" s="310"/>
      <c r="AT44" s="310"/>
      <c r="AU44" s="311"/>
      <c r="AV44" s="288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289"/>
      <c r="BI44" s="288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289"/>
      <c r="BW44" s="288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289"/>
      <c r="CJ44" s="288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289"/>
      <c r="CW44" s="288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289"/>
      <c r="DK44" s="288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289"/>
      <c r="DX44" s="288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289"/>
      <c r="EK44" s="288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289"/>
      <c r="EY44" s="288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291"/>
    </row>
    <row r="45" spans="1:167" ht="14.25" customHeight="1">
      <c r="A45" s="307" t="s">
        <v>279</v>
      </c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2" t="s">
        <v>280</v>
      </c>
      <c r="AQ45" s="303"/>
      <c r="AR45" s="303"/>
      <c r="AS45" s="303"/>
      <c r="AT45" s="303"/>
      <c r="AU45" s="303"/>
      <c r="AV45" s="103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5"/>
      <c r="BI45" s="103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5"/>
      <c r="BW45" s="103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5"/>
      <c r="CJ45" s="103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5"/>
      <c r="CW45" s="103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5"/>
      <c r="DK45" s="103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5"/>
      <c r="DX45" s="103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5"/>
      <c r="EK45" s="103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5"/>
      <c r="EY45" s="103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76"/>
    </row>
    <row r="46" spans="1:167" ht="14.25" customHeight="1">
      <c r="A46" s="305" t="s">
        <v>281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2" t="s">
        <v>282</v>
      </c>
      <c r="AQ46" s="303"/>
      <c r="AR46" s="303"/>
      <c r="AS46" s="303"/>
      <c r="AT46" s="303"/>
      <c r="AU46" s="303"/>
      <c r="AV46" s="103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5"/>
      <c r="BI46" s="103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5"/>
      <c r="BW46" s="103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5"/>
      <c r="CJ46" s="103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5"/>
      <c r="CW46" s="103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5"/>
      <c r="DK46" s="103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5"/>
      <c r="DX46" s="103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5"/>
      <c r="EK46" s="103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5"/>
      <c r="EY46" s="103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76"/>
    </row>
    <row r="47" spans="1:167" ht="14.25" customHeight="1">
      <c r="A47" s="301" t="s">
        <v>283</v>
      </c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2" t="s">
        <v>284</v>
      </c>
      <c r="AQ47" s="303"/>
      <c r="AR47" s="303"/>
      <c r="AS47" s="303"/>
      <c r="AT47" s="303"/>
      <c r="AU47" s="303"/>
      <c r="AV47" s="103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5"/>
      <c r="BI47" s="103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5"/>
      <c r="BW47" s="103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5"/>
      <c r="CJ47" s="103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5"/>
      <c r="CW47" s="103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5"/>
      <c r="DK47" s="103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5"/>
      <c r="DX47" s="103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5"/>
      <c r="EK47" s="103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5"/>
      <c r="EY47" s="103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76"/>
    </row>
    <row r="48" spans="1:167" ht="14.25" customHeight="1">
      <c r="A48" s="304" t="s">
        <v>285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  <c r="AJ48" s="304"/>
      <c r="AK48" s="304"/>
      <c r="AL48" s="304"/>
      <c r="AM48" s="304"/>
      <c r="AN48" s="304"/>
      <c r="AO48" s="304"/>
      <c r="AP48" s="294" t="s">
        <v>286</v>
      </c>
      <c r="AQ48" s="295"/>
      <c r="AR48" s="295"/>
      <c r="AS48" s="295"/>
      <c r="AT48" s="295"/>
      <c r="AU48" s="296"/>
      <c r="AV48" s="285">
        <f>AV8+AV14-AV31</f>
        <v>3507006.05</v>
      </c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7"/>
      <c r="BI48" s="285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7"/>
      <c r="BW48" s="285">
        <f>AV48</f>
        <v>3507006.05</v>
      </c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7"/>
      <c r="CJ48" s="285">
        <f>CJ8+CJ14-CJ31</f>
        <v>32902.44</v>
      </c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7"/>
      <c r="CW48" s="285"/>
      <c r="CX48" s="286"/>
      <c r="CY48" s="286"/>
      <c r="CZ48" s="286"/>
      <c r="DA48" s="286"/>
      <c r="DB48" s="286"/>
      <c r="DC48" s="286"/>
      <c r="DD48" s="286"/>
      <c r="DE48" s="286"/>
      <c r="DF48" s="286"/>
      <c r="DG48" s="286"/>
      <c r="DH48" s="286"/>
      <c r="DI48" s="286"/>
      <c r="DJ48" s="287"/>
      <c r="DK48" s="285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6"/>
      <c r="DW48" s="287"/>
      <c r="DX48" s="285"/>
      <c r="DY48" s="286"/>
      <c r="DZ48" s="286"/>
      <c r="EA48" s="286"/>
      <c r="EB48" s="286"/>
      <c r="EC48" s="286"/>
      <c r="ED48" s="286"/>
      <c r="EE48" s="286"/>
      <c r="EF48" s="286"/>
      <c r="EG48" s="286"/>
      <c r="EH48" s="286"/>
      <c r="EI48" s="286"/>
      <c r="EJ48" s="287"/>
      <c r="EK48" s="285"/>
      <c r="EL48" s="286"/>
      <c r="EM48" s="286"/>
      <c r="EN48" s="286"/>
      <c r="EO48" s="286"/>
      <c r="EP48" s="286"/>
      <c r="EQ48" s="286"/>
      <c r="ER48" s="286"/>
      <c r="ES48" s="286"/>
      <c r="ET48" s="286"/>
      <c r="EU48" s="286"/>
      <c r="EV48" s="286"/>
      <c r="EW48" s="286"/>
      <c r="EX48" s="287"/>
      <c r="EY48" s="285"/>
      <c r="EZ48" s="286"/>
      <c r="FA48" s="286"/>
      <c r="FB48" s="286"/>
      <c r="FC48" s="286"/>
      <c r="FD48" s="286"/>
      <c r="FE48" s="286"/>
      <c r="FF48" s="286"/>
      <c r="FG48" s="286"/>
      <c r="FH48" s="286"/>
      <c r="FI48" s="286"/>
      <c r="FJ48" s="286"/>
      <c r="FK48" s="290"/>
    </row>
    <row r="49" spans="1:167" ht="0.7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12"/>
      <c r="AQ49" s="13"/>
      <c r="AR49" s="13"/>
      <c r="AS49" s="13"/>
      <c r="AT49" s="13"/>
      <c r="AU49" s="14"/>
      <c r="AV49" s="297"/>
      <c r="AW49" s="298"/>
      <c r="AX49" s="298"/>
      <c r="AY49" s="298"/>
      <c r="AZ49" s="298"/>
      <c r="BA49" s="298"/>
      <c r="BB49" s="298"/>
      <c r="BC49" s="298"/>
      <c r="BD49" s="298"/>
      <c r="BE49" s="298"/>
      <c r="BF49" s="298"/>
      <c r="BG49" s="298"/>
      <c r="BH49" s="299"/>
      <c r="BI49" s="297"/>
      <c r="BJ49" s="298"/>
      <c r="BK49" s="298"/>
      <c r="BL49" s="298"/>
      <c r="BM49" s="298"/>
      <c r="BN49" s="298"/>
      <c r="BO49" s="298"/>
      <c r="BP49" s="298"/>
      <c r="BQ49" s="298"/>
      <c r="BR49" s="298"/>
      <c r="BS49" s="298"/>
      <c r="BT49" s="298"/>
      <c r="BU49" s="298"/>
      <c r="BV49" s="299"/>
      <c r="BW49" s="297"/>
      <c r="BX49" s="298"/>
      <c r="BY49" s="298"/>
      <c r="BZ49" s="298"/>
      <c r="CA49" s="298"/>
      <c r="CB49" s="298"/>
      <c r="CC49" s="298"/>
      <c r="CD49" s="298"/>
      <c r="CE49" s="298"/>
      <c r="CF49" s="298"/>
      <c r="CG49" s="298"/>
      <c r="CH49" s="298"/>
      <c r="CI49" s="299"/>
      <c r="CJ49" s="297"/>
      <c r="CK49" s="298"/>
      <c r="CL49" s="298"/>
      <c r="CM49" s="298"/>
      <c r="CN49" s="298"/>
      <c r="CO49" s="298"/>
      <c r="CP49" s="298"/>
      <c r="CQ49" s="298"/>
      <c r="CR49" s="298"/>
      <c r="CS49" s="298"/>
      <c r="CT49" s="298"/>
      <c r="CU49" s="298"/>
      <c r="CV49" s="299"/>
      <c r="CW49" s="297"/>
      <c r="CX49" s="298"/>
      <c r="CY49" s="298"/>
      <c r="CZ49" s="298"/>
      <c r="DA49" s="298"/>
      <c r="DB49" s="298"/>
      <c r="DC49" s="298"/>
      <c r="DD49" s="298"/>
      <c r="DE49" s="298"/>
      <c r="DF49" s="298"/>
      <c r="DG49" s="298"/>
      <c r="DH49" s="298"/>
      <c r="DI49" s="298"/>
      <c r="DJ49" s="299"/>
      <c r="DK49" s="297"/>
      <c r="DL49" s="298"/>
      <c r="DM49" s="298"/>
      <c r="DN49" s="298"/>
      <c r="DO49" s="298"/>
      <c r="DP49" s="298"/>
      <c r="DQ49" s="298"/>
      <c r="DR49" s="298"/>
      <c r="DS49" s="298"/>
      <c r="DT49" s="298"/>
      <c r="DU49" s="298"/>
      <c r="DV49" s="298"/>
      <c r="DW49" s="299"/>
      <c r="DX49" s="297"/>
      <c r="DY49" s="298"/>
      <c r="DZ49" s="298"/>
      <c r="EA49" s="298"/>
      <c r="EB49" s="298"/>
      <c r="EC49" s="298"/>
      <c r="ED49" s="298"/>
      <c r="EE49" s="298"/>
      <c r="EF49" s="298"/>
      <c r="EG49" s="298"/>
      <c r="EH49" s="298"/>
      <c r="EI49" s="298"/>
      <c r="EJ49" s="299"/>
      <c r="EK49" s="297"/>
      <c r="EL49" s="298"/>
      <c r="EM49" s="298"/>
      <c r="EN49" s="298"/>
      <c r="EO49" s="298"/>
      <c r="EP49" s="298"/>
      <c r="EQ49" s="298"/>
      <c r="ER49" s="298"/>
      <c r="ES49" s="298"/>
      <c r="ET49" s="298"/>
      <c r="EU49" s="298"/>
      <c r="EV49" s="298"/>
      <c r="EW49" s="298"/>
      <c r="EX49" s="299"/>
      <c r="EY49" s="297"/>
      <c r="EZ49" s="298"/>
      <c r="FA49" s="298"/>
      <c r="FB49" s="298"/>
      <c r="FC49" s="298"/>
      <c r="FD49" s="298"/>
      <c r="FE49" s="298"/>
      <c r="FF49" s="298"/>
      <c r="FG49" s="298"/>
      <c r="FH49" s="298"/>
      <c r="FI49" s="298"/>
      <c r="FJ49" s="298"/>
      <c r="FK49" s="300"/>
    </row>
  </sheetData>
  <sheetProtection/>
  <mergeCells count="400">
    <mergeCell ref="A5:AO6"/>
    <mergeCell ref="AP5:AU6"/>
    <mergeCell ref="AV5:BT5"/>
    <mergeCell ref="BW5:CI5"/>
    <mergeCell ref="AV6:BH6"/>
    <mergeCell ref="BI6:BV6"/>
    <mergeCell ref="BW6:CI6"/>
    <mergeCell ref="AJ1:EB1"/>
    <mergeCell ref="EX1:FK1"/>
    <mergeCell ref="AG2:EE2"/>
    <mergeCell ref="AG3:EE3"/>
    <mergeCell ref="EY5:FK5"/>
    <mergeCell ref="CJ6:CV6"/>
    <mergeCell ref="CW6:DJ6"/>
    <mergeCell ref="DK6:DW6"/>
    <mergeCell ref="DX6:EJ6"/>
    <mergeCell ref="EK6:EX6"/>
    <mergeCell ref="CJ5:DH5"/>
    <mergeCell ref="DK5:DW5"/>
    <mergeCell ref="DX5:EV5"/>
    <mergeCell ref="EY6:FK6"/>
    <mergeCell ref="A7:AO7"/>
    <mergeCell ref="AP7:AU7"/>
    <mergeCell ref="AV7:BH7"/>
    <mergeCell ref="BI7:BV7"/>
    <mergeCell ref="BW7:CI7"/>
    <mergeCell ref="CJ7:CV7"/>
    <mergeCell ref="CW7:DJ7"/>
    <mergeCell ref="DK7:DW7"/>
    <mergeCell ref="DX7:EJ7"/>
    <mergeCell ref="EK7:EX7"/>
    <mergeCell ref="EY7:FK7"/>
    <mergeCell ref="A8:AO8"/>
    <mergeCell ref="AP8:AU8"/>
    <mergeCell ref="AV8:BH8"/>
    <mergeCell ref="BI8:BV8"/>
    <mergeCell ref="BW8:CI8"/>
    <mergeCell ref="CJ8:CV8"/>
    <mergeCell ref="CW8:DJ8"/>
    <mergeCell ref="DK8:DW8"/>
    <mergeCell ref="DX8:EJ8"/>
    <mergeCell ref="EK8:EX8"/>
    <mergeCell ref="EY8:FK8"/>
    <mergeCell ref="A9:AO9"/>
    <mergeCell ref="AP9:AU9"/>
    <mergeCell ref="AV9:BH9"/>
    <mergeCell ref="BI9:BV9"/>
    <mergeCell ref="BW9:CI9"/>
    <mergeCell ref="CJ9:CV9"/>
    <mergeCell ref="CW9:DJ9"/>
    <mergeCell ref="DK9:DW9"/>
    <mergeCell ref="DX9:EJ9"/>
    <mergeCell ref="EK9:EX9"/>
    <mergeCell ref="EY9:FK9"/>
    <mergeCell ref="DX10:EJ11"/>
    <mergeCell ref="EK10:EX11"/>
    <mergeCell ref="EY10:FK11"/>
    <mergeCell ref="A11:AO11"/>
    <mergeCell ref="A10:AO10"/>
    <mergeCell ref="AP10:AU11"/>
    <mergeCell ref="AV10:BH11"/>
    <mergeCell ref="BI10:BV11"/>
    <mergeCell ref="BW10:CI11"/>
    <mergeCell ref="CJ10:CV11"/>
    <mergeCell ref="BW12:CI12"/>
    <mergeCell ref="CJ12:CV12"/>
    <mergeCell ref="CW10:DJ11"/>
    <mergeCell ref="DK10:DW11"/>
    <mergeCell ref="EY12:FK12"/>
    <mergeCell ref="CW12:DJ12"/>
    <mergeCell ref="DK12:DW12"/>
    <mergeCell ref="DX12:EJ12"/>
    <mergeCell ref="EK12:EX12"/>
    <mergeCell ref="A13:AO13"/>
    <mergeCell ref="AP13:AU13"/>
    <mergeCell ref="AV13:BH13"/>
    <mergeCell ref="BI13:BV13"/>
    <mergeCell ref="BW13:CI13"/>
    <mergeCell ref="A12:AO12"/>
    <mergeCell ref="AP12:AU12"/>
    <mergeCell ref="AV12:BH12"/>
    <mergeCell ref="BI12:BV12"/>
    <mergeCell ref="DK13:DW13"/>
    <mergeCell ref="DX13:EJ13"/>
    <mergeCell ref="EK13:EX13"/>
    <mergeCell ref="EY13:FK13"/>
    <mergeCell ref="BW14:CI14"/>
    <mergeCell ref="CJ14:CV14"/>
    <mergeCell ref="CJ13:CV13"/>
    <mergeCell ref="CW13:DJ13"/>
    <mergeCell ref="DX14:EJ14"/>
    <mergeCell ref="EK14:EX14"/>
    <mergeCell ref="A14:AO14"/>
    <mergeCell ref="AP14:AU14"/>
    <mergeCell ref="AV14:BH14"/>
    <mergeCell ref="BI14:BV14"/>
    <mergeCell ref="EY14:FK14"/>
    <mergeCell ref="EY15:FK16"/>
    <mergeCell ref="DX15:EJ16"/>
    <mergeCell ref="EK15:EX16"/>
    <mergeCell ref="CW14:DJ14"/>
    <mergeCell ref="DK14:DW14"/>
    <mergeCell ref="DK15:DW16"/>
    <mergeCell ref="A15:AO15"/>
    <mergeCell ref="AP15:AU16"/>
    <mergeCell ref="AV15:BH16"/>
    <mergeCell ref="BI15:BV16"/>
    <mergeCell ref="A16:AO16"/>
    <mergeCell ref="BW15:CI16"/>
    <mergeCell ref="CJ15:CV16"/>
    <mergeCell ref="CW15:DJ16"/>
    <mergeCell ref="DX17:EJ18"/>
    <mergeCell ref="EK17:EX18"/>
    <mergeCell ref="EY17:FK18"/>
    <mergeCell ref="A18:AO18"/>
    <mergeCell ref="BW17:CI18"/>
    <mergeCell ref="CJ17:CV18"/>
    <mergeCell ref="CW17:DJ18"/>
    <mergeCell ref="DK17:DW18"/>
    <mergeCell ref="A17:AO17"/>
    <mergeCell ref="AP17:AU18"/>
    <mergeCell ref="AV17:BH18"/>
    <mergeCell ref="BI17:BV18"/>
    <mergeCell ref="A19:AO19"/>
    <mergeCell ref="AP19:AU19"/>
    <mergeCell ref="AV19:BH19"/>
    <mergeCell ref="BI19:BV19"/>
    <mergeCell ref="A20:AO20"/>
    <mergeCell ref="AP20:AU20"/>
    <mergeCell ref="AV20:BH20"/>
    <mergeCell ref="BI20:BV20"/>
    <mergeCell ref="BW19:CI19"/>
    <mergeCell ref="CJ19:CV19"/>
    <mergeCell ref="CW19:DJ19"/>
    <mergeCell ref="DK19:DW19"/>
    <mergeCell ref="DK20:DW20"/>
    <mergeCell ref="DX20:EJ20"/>
    <mergeCell ref="BW20:CI20"/>
    <mergeCell ref="CJ20:CV20"/>
    <mergeCell ref="CW20:DJ20"/>
    <mergeCell ref="EK20:EX20"/>
    <mergeCell ref="EY20:FK20"/>
    <mergeCell ref="DX19:EJ19"/>
    <mergeCell ref="EK19:EX19"/>
    <mergeCell ref="EY19:FK19"/>
    <mergeCell ref="EY21:FK22"/>
    <mergeCell ref="A22:AO22"/>
    <mergeCell ref="BW21:CI22"/>
    <mergeCell ref="CJ21:CV22"/>
    <mergeCell ref="CW21:DJ22"/>
    <mergeCell ref="DK21:DW22"/>
    <mergeCell ref="A21:AO21"/>
    <mergeCell ref="AP21:AU22"/>
    <mergeCell ref="BI21:BV22"/>
    <mergeCell ref="BI23:BV23"/>
    <mergeCell ref="BW23:CI23"/>
    <mergeCell ref="DX21:EJ22"/>
    <mergeCell ref="EK21:EX22"/>
    <mergeCell ref="AV21:BH22"/>
    <mergeCell ref="A23:AO23"/>
    <mergeCell ref="AP23:AU23"/>
    <mergeCell ref="AV23:BH23"/>
    <mergeCell ref="DK23:DW23"/>
    <mergeCell ref="DX23:EJ23"/>
    <mergeCell ref="EK23:EX23"/>
    <mergeCell ref="EY23:FK23"/>
    <mergeCell ref="BW24:CI24"/>
    <mergeCell ref="CJ24:CV24"/>
    <mergeCell ref="CJ23:CV23"/>
    <mergeCell ref="CW23:DJ23"/>
    <mergeCell ref="EY24:FK24"/>
    <mergeCell ref="CW24:DJ24"/>
    <mergeCell ref="DK24:DW24"/>
    <mergeCell ref="DX24:EJ24"/>
    <mergeCell ref="A25:AO25"/>
    <mergeCell ref="AP25:AU25"/>
    <mergeCell ref="AV25:BH25"/>
    <mergeCell ref="BI25:BV25"/>
    <mergeCell ref="BW25:CI25"/>
    <mergeCell ref="A24:AO24"/>
    <mergeCell ref="AP24:AU24"/>
    <mergeCell ref="AV24:BH24"/>
    <mergeCell ref="BI24:BV24"/>
    <mergeCell ref="EK24:EX24"/>
    <mergeCell ref="DK25:DW25"/>
    <mergeCell ref="DX25:EJ25"/>
    <mergeCell ref="EK25:EX25"/>
    <mergeCell ref="EY25:FK25"/>
    <mergeCell ref="BW26:CI26"/>
    <mergeCell ref="CJ26:CV26"/>
    <mergeCell ref="CJ25:CV25"/>
    <mergeCell ref="CW25:DJ25"/>
    <mergeCell ref="EY26:FK26"/>
    <mergeCell ref="A27:AO27"/>
    <mergeCell ref="AP27:AU27"/>
    <mergeCell ref="AV27:BH27"/>
    <mergeCell ref="BI27:BV27"/>
    <mergeCell ref="BW27:CI27"/>
    <mergeCell ref="A26:AO26"/>
    <mergeCell ref="AP26:AU26"/>
    <mergeCell ref="AV26:BH26"/>
    <mergeCell ref="BI26:BV26"/>
    <mergeCell ref="CW26:DJ26"/>
    <mergeCell ref="DK26:DW26"/>
    <mergeCell ref="DX26:EJ26"/>
    <mergeCell ref="EK26:EX26"/>
    <mergeCell ref="DK27:DW27"/>
    <mergeCell ref="DX27:EJ27"/>
    <mergeCell ref="EK27:EX27"/>
    <mergeCell ref="EY27:FK27"/>
    <mergeCell ref="BW28:CI28"/>
    <mergeCell ref="CJ28:CV28"/>
    <mergeCell ref="CJ27:CV27"/>
    <mergeCell ref="CW27:DJ27"/>
    <mergeCell ref="EY28:FK28"/>
    <mergeCell ref="CW28:DJ28"/>
    <mergeCell ref="DK28:DW28"/>
    <mergeCell ref="DX28:EJ28"/>
    <mergeCell ref="EK28:EX28"/>
    <mergeCell ref="BI30:BV30"/>
    <mergeCell ref="BW30:CI30"/>
    <mergeCell ref="A28:AO28"/>
    <mergeCell ref="AP28:AU28"/>
    <mergeCell ref="AV28:BH28"/>
    <mergeCell ref="BI28:BV28"/>
    <mergeCell ref="CJ30:CV30"/>
    <mergeCell ref="CW30:DJ30"/>
    <mergeCell ref="DK30:DW30"/>
    <mergeCell ref="A31:AO31"/>
    <mergeCell ref="AP31:AU31"/>
    <mergeCell ref="AV31:BH31"/>
    <mergeCell ref="BI31:BV31"/>
    <mergeCell ref="A30:AO30"/>
    <mergeCell ref="AP30:AU30"/>
    <mergeCell ref="AV30:BH30"/>
    <mergeCell ref="DX31:EJ31"/>
    <mergeCell ref="EK31:EX31"/>
    <mergeCell ref="EY31:FK31"/>
    <mergeCell ref="DX30:EJ30"/>
    <mergeCell ref="EK30:EX30"/>
    <mergeCell ref="EY30:FK30"/>
    <mergeCell ref="AP32:AU33"/>
    <mergeCell ref="AV32:BH33"/>
    <mergeCell ref="BI32:BV33"/>
    <mergeCell ref="DK31:DW31"/>
    <mergeCell ref="BW31:CI31"/>
    <mergeCell ref="CJ31:CV31"/>
    <mergeCell ref="CW31:DJ31"/>
    <mergeCell ref="BW32:CI33"/>
    <mergeCell ref="CJ32:CV33"/>
    <mergeCell ref="CW32:DJ33"/>
    <mergeCell ref="DK32:DW33"/>
    <mergeCell ref="CJ34:CV34"/>
    <mergeCell ref="DX32:EJ33"/>
    <mergeCell ref="EK32:EX33"/>
    <mergeCell ref="EY32:FK33"/>
    <mergeCell ref="BW35:CI35"/>
    <mergeCell ref="DX35:EJ35"/>
    <mergeCell ref="EK35:EX35"/>
    <mergeCell ref="EY35:FK35"/>
    <mergeCell ref="CW34:DJ34"/>
    <mergeCell ref="A34:AO34"/>
    <mergeCell ref="AP34:AU34"/>
    <mergeCell ref="AV34:BH34"/>
    <mergeCell ref="BI34:BV34"/>
    <mergeCell ref="BW34:CI34"/>
    <mergeCell ref="A35:AO35"/>
    <mergeCell ref="AP35:AU35"/>
    <mergeCell ref="AV35:BH35"/>
    <mergeCell ref="BI35:BV35"/>
    <mergeCell ref="DK34:DW34"/>
    <mergeCell ref="DX34:EJ34"/>
    <mergeCell ref="EK34:EX34"/>
    <mergeCell ref="EY34:FK34"/>
    <mergeCell ref="CJ36:CV36"/>
    <mergeCell ref="CJ35:CV35"/>
    <mergeCell ref="CW35:DJ35"/>
    <mergeCell ref="DK35:DW35"/>
    <mergeCell ref="BW37:CI38"/>
    <mergeCell ref="A36:AO36"/>
    <mergeCell ref="AP36:AU36"/>
    <mergeCell ref="AV36:BH36"/>
    <mergeCell ref="BI36:BV36"/>
    <mergeCell ref="BW36:CI36"/>
    <mergeCell ref="A37:AO37"/>
    <mergeCell ref="AP37:AU38"/>
    <mergeCell ref="AV37:BH38"/>
    <mergeCell ref="BI37:BV38"/>
    <mergeCell ref="EY37:FK38"/>
    <mergeCell ref="CW36:DJ36"/>
    <mergeCell ref="DK36:DW36"/>
    <mergeCell ref="DX36:EJ36"/>
    <mergeCell ref="EK36:EX36"/>
    <mergeCell ref="EY36:FK36"/>
    <mergeCell ref="CW37:DJ38"/>
    <mergeCell ref="DK37:DW38"/>
    <mergeCell ref="DX37:EJ38"/>
    <mergeCell ref="EK37:EX38"/>
    <mergeCell ref="DX39:EJ39"/>
    <mergeCell ref="EK39:EX39"/>
    <mergeCell ref="EY39:FK39"/>
    <mergeCell ref="A38:AO38"/>
    <mergeCell ref="A39:AO39"/>
    <mergeCell ref="AP39:AU39"/>
    <mergeCell ref="AV39:BH39"/>
    <mergeCell ref="BI39:BV39"/>
    <mergeCell ref="BW39:CI39"/>
    <mergeCell ref="CJ37:CV38"/>
    <mergeCell ref="CJ40:CV40"/>
    <mergeCell ref="CJ39:CV39"/>
    <mergeCell ref="CW39:DJ39"/>
    <mergeCell ref="DK39:DW39"/>
    <mergeCell ref="BW41:CI41"/>
    <mergeCell ref="A40:AO40"/>
    <mergeCell ref="AP40:AU40"/>
    <mergeCell ref="AV40:BH40"/>
    <mergeCell ref="BI40:BV40"/>
    <mergeCell ref="BW40:CI40"/>
    <mergeCell ref="A41:AO41"/>
    <mergeCell ref="AP41:AU41"/>
    <mergeCell ref="AV41:BH41"/>
    <mergeCell ref="BI41:BV41"/>
    <mergeCell ref="DX41:EJ41"/>
    <mergeCell ref="EK41:EX41"/>
    <mergeCell ref="EY41:FK41"/>
    <mergeCell ref="CW40:DJ40"/>
    <mergeCell ref="DK40:DW40"/>
    <mergeCell ref="DX40:EJ40"/>
    <mergeCell ref="EK40:EX40"/>
    <mergeCell ref="EY40:FK40"/>
    <mergeCell ref="CJ42:CV42"/>
    <mergeCell ref="CJ41:CV41"/>
    <mergeCell ref="CW41:DJ41"/>
    <mergeCell ref="DK41:DW41"/>
    <mergeCell ref="BW43:CI44"/>
    <mergeCell ref="A42:AO42"/>
    <mergeCell ref="AP42:AU42"/>
    <mergeCell ref="AV42:BH42"/>
    <mergeCell ref="BI42:BV42"/>
    <mergeCell ref="BW42:CI42"/>
    <mergeCell ref="EY43:FK44"/>
    <mergeCell ref="CW42:DJ42"/>
    <mergeCell ref="DK42:DW42"/>
    <mergeCell ref="DX42:EJ42"/>
    <mergeCell ref="EK42:EX42"/>
    <mergeCell ref="EY42:FK42"/>
    <mergeCell ref="DX43:EJ44"/>
    <mergeCell ref="EK43:EX44"/>
    <mergeCell ref="DK43:DW44"/>
    <mergeCell ref="DX45:EJ45"/>
    <mergeCell ref="EK45:EX45"/>
    <mergeCell ref="A43:AO43"/>
    <mergeCell ref="AP43:AU44"/>
    <mergeCell ref="AV43:BH44"/>
    <mergeCell ref="BI43:BV44"/>
    <mergeCell ref="BW46:CI46"/>
    <mergeCell ref="EY45:FK45"/>
    <mergeCell ref="A44:AO44"/>
    <mergeCell ref="A45:AO45"/>
    <mergeCell ref="AP45:AU45"/>
    <mergeCell ref="AV45:BH45"/>
    <mergeCell ref="BI45:BV45"/>
    <mergeCell ref="BW45:CI45"/>
    <mergeCell ref="CJ43:CV44"/>
    <mergeCell ref="CW43:DJ44"/>
    <mergeCell ref="A48:AO48"/>
    <mergeCell ref="CJ46:CV46"/>
    <mergeCell ref="CJ45:CV45"/>
    <mergeCell ref="CW45:DJ45"/>
    <mergeCell ref="DK45:DW45"/>
    <mergeCell ref="BW47:CI47"/>
    <mergeCell ref="A46:AO46"/>
    <mergeCell ref="AP46:AU46"/>
    <mergeCell ref="AV46:BH46"/>
    <mergeCell ref="BI46:BV46"/>
    <mergeCell ref="CJ47:CV47"/>
    <mergeCell ref="CW47:DJ47"/>
    <mergeCell ref="DK47:DW47"/>
    <mergeCell ref="DX47:EJ47"/>
    <mergeCell ref="A47:AO47"/>
    <mergeCell ref="AP47:AU47"/>
    <mergeCell ref="AV47:BH47"/>
    <mergeCell ref="BI47:BV47"/>
    <mergeCell ref="CW46:DJ46"/>
    <mergeCell ref="DK46:DW46"/>
    <mergeCell ref="DX46:EJ46"/>
    <mergeCell ref="EK46:EX46"/>
    <mergeCell ref="EY46:FK46"/>
    <mergeCell ref="EK47:EX47"/>
    <mergeCell ref="EY47:FK47"/>
    <mergeCell ref="AP48:AU48"/>
    <mergeCell ref="AV48:BH49"/>
    <mergeCell ref="BI48:BV49"/>
    <mergeCell ref="EY48:FK49"/>
    <mergeCell ref="BW48:CI49"/>
    <mergeCell ref="CJ48:CV49"/>
    <mergeCell ref="CW48:DJ49"/>
    <mergeCell ref="DK48:DW49"/>
    <mergeCell ref="DX48:EJ49"/>
    <mergeCell ref="EK48:EX4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D64"/>
  <sheetViews>
    <sheetView view="pageBreakPreview" zoomScaleSheetLayoutView="100" zoomScalePageLayoutView="0" workbookViewId="0" topLeftCell="A4">
      <selection activeCell="A39" sqref="A39:V39"/>
    </sheetView>
  </sheetViews>
  <sheetFormatPr defaultColWidth="0.875" defaultRowHeight="12.75"/>
  <cols>
    <col min="1" max="16384" width="0.875" style="49" customWidth="1"/>
  </cols>
  <sheetData>
    <row r="1" spans="75:108" ht="9" thickBot="1">
      <c r="BW1" s="49" t="s">
        <v>62</v>
      </c>
      <c r="CQ1" s="371" t="s">
        <v>124</v>
      </c>
      <c r="CR1" s="372"/>
      <c r="CS1" s="372"/>
      <c r="CT1" s="372"/>
      <c r="CU1" s="372"/>
      <c r="CV1" s="372"/>
      <c r="CW1" s="372"/>
      <c r="CX1" s="372"/>
      <c r="CY1" s="372"/>
      <c r="CZ1" s="372"/>
      <c r="DA1" s="372"/>
      <c r="DB1" s="372"/>
      <c r="DC1" s="372"/>
      <c r="DD1" s="373"/>
    </row>
    <row r="3" spans="1:108" ht="8.25">
      <c r="A3" s="346" t="s">
        <v>295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46"/>
      <c r="BK3" s="346"/>
      <c r="BL3" s="346"/>
      <c r="BM3" s="346"/>
      <c r="BN3" s="346"/>
      <c r="BO3" s="346"/>
      <c r="BP3" s="346"/>
      <c r="BQ3" s="346"/>
      <c r="BR3" s="346"/>
      <c r="BS3" s="346"/>
      <c r="BT3" s="346"/>
      <c r="BU3" s="346"/>
      <c r="BV3" s="346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6"/>
      <c r="CH3" s="346"/>
      <c r="CI3" s="346"/>
      <c r="CJ3" s="346"/>
      <c r="CK3" s="346"/>
      <c r="CL3" s="346"/>
      <c r="CM3" s="346"/>
      <c r="CN3" s="346"/>
      <c r="CO3" s="346"/>
      <c r="CP3" s="346"/>
      <c r="CQ3" s="346"/>
      <c r="CR3" s="346"/>
      <c r="CS3" s="346"/>
      <c r="CT3" s="346"/>
      <c r="CU3" s="346"/>
      <c r="CV3" s="346"/>
      <c r="CW3" s="346"/>
      <c r="CX3" s="346"/>
      <c r="CY3" s="346"/>
      <c r="CZ3" s="346"/>
      <c r="DA3" s="346"/>
      <c r="DB3" s="346"/>
      <c r="DC3" s="346"/>
      <c r="DD3" s="346"/>
    </row>
    <row r="5" spans="1:91" ht="8.25">
      <c r="A5" s="49" t="s">
        <v>120</v>
      </c>
      <c r="W5" s="387" t="s">
        <v>409</v>
      </c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7"/>
      <c r="AN5" s="387"/>
      <c r="AO5" s="387"/>
      <c r="AP5" s="387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7"/>
      <c r="BB5" s="387"/>
      <c r="BC5" s="387"/>
      <c r="BD5" s="387"/>
      <c r="BE5" s="387"/>
      <c r="BF5" s="387"/>
      <c r="BG5" s="387"/>
      <c r="BH5" s="387"/>
      <c r="BI5" s="387"/>
      <c r="BJ5" s="387"/>
      <c r="BK5" s="387"/>
      <c r="BL5" s="387"/>
      <c r="BM5" s="387"/>
      <c r="BN5" s="387"/>
      <c r="BO5" s="387"/>
      <c r="BP5" s="387"/>
      <c r="BQ5" s="387"/>
      <c r="BR5" s="387"/>
      <c r="BS5" s="387"/>
      <c r="BT5" s="387"/>
      <c r="BU5" s="387"/>
      <c r="BV5" s="387"/>
      <c r="BW5" s="387"/>
      <c r="BX5" s="387"/>
      <c r="BY5" s="387"/>
      <c r="BZ5" s="387"/>
      <c r="CA5" s="387"/>
      <c r="CB5" s="387"/>
      <c r="CC5" s="387"/>
      <c r="CD5" s="387"/>
      <c r="CE5" s="387"/>
      <c r="CF5" s="387"/>
      <c r="CG5" s="387"/>
      <c r="CH5" s="387"/>
      <c r="CI5" s="387"/>
      <c r="CJ5" s="387"/>
      <c r="CK5" s="387"/>
      <c r="CL5" s="387"/>
      <c r="CM5" s="387"/>
    </row>
    <row r="6" spans="23:91" ht="8.25">
      <c r="W6" s="388" t="s">
        <v>121</v>
      </c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8"/>
      <c r="AL6" s="388"/>
      <c r="AM6" s="388"/>
      <c r="AN6" s="388"/>
      <c r="AO6" s="388"/>
      <c r="AP6" s="388"/>
      <c r="AQ6" s="388"/>
      <c r="AR6" s="388"/>
      <c r="AS6" s="388"/>
      <c r="AT6" s="388"/>
      <c r="AU6" s="388"/>
      <c r="AV6" s="388"/>
      <c r="AW6" s="388"/>
      <c r="AX6" s="388"/>
      <c r="AY6" s="388"/>
      <c r="AZ6" s="388"/>
      <c r="BA6" s="388"/>
      <c r="BB6" s="388"/>
      <c r="BC6" s="388"/>
      <c r="BD6" s="388"/>
      <c r="BE6" s="388"/>
      <c r="BF6" s="388"/>
      <c r="BG6" s="388"/>
      <c r="BH6" s="388"/>
      <c r="BI6" s="388"/>
      <c r="BJ6" s="388"/>
      <c r="BK6" s="388"/>
      <c r="BL6" s="388"/>
      <c r="BM6" s="388"/>
      <c r="BN6" s="388"/>
      <c r="BO6" s="388"/>
      <c r="BP6" s="388"/>
      <c r="BQ6" s="388"/>
      <c r="BR6" s="388"/>
      <c r="BS6" s="388"/>
      <c r="BT6" s="388"/>
      <c r="BU6" s="388"/>
      <c r="BV6" s="388"/>
      <c r="BW6" s="388"/>
      <c r="BX6" s="388"/>
      <c r="BY6" s="388"/>
      <c r="BZ6" s="388"/>
      <c r="CA6" s="388"/>
      <c r="CB6" s="388"/>
      <c r="CC6" s="388"/>
      <c r="CD6" s="388"/>
      <c r="CE6" s="388"/>
      <c r="CF6" s="388"/>
      <c r="CG6" s="388"/>
      <c r="CH6" s="388"/>
      <c r="CI6" s="388"/>
      <c r="CJ6" s="388"/>
      <c r="CK6" s="388"/>
      <c r="CL6" s="388"/>
      <c r="CM6" s="388"/>
    </row>
    <row r="7" spans="1:91" ht="8.25">
      <c r="A7" s="49" t="s">
        <v>122</v>
      </c>
      <c r="W7" s="387" t="s">
        <v>410</v>
      </c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7"/>
      <c r="AK7" s="387"/>
      <c r="AL7" s="387"/>
      <c r="AM7" s="387"/>
      <c r="AN7" s="387"/>
      <c r="AO7" s="387"/>
      <c r="AP7" s="387"/>
      <c r="AQ7" s="387"/>
      <c r="AR7" s="387"/>
      <c r="AS7" s="387"/>
      <c r="AT7" s="387"/>
      <c r="AU7" s="387"/>
      <c r="AV7" s="387"/>
      <c r="AW7" s="387"/>
      <c r="AX7" s="387"/>
      <c r="AY7" s="387"/>
      <c r="AZ7" s="387"/>
      <c r="BA7" s="387"/>
      <c r="BB7" s="387"/>
      <c r="BC7" s="387"/>
      <c r="BD7" s="387"/>
      <c r="BE7" s="387"/>
      <c r="BF7" s="387"/>
      <c r="BG7" s="387"/>
      <c r="BH7" s="387"/>
      <c r="BI7" s="387"/>
      <c r="BJ7" s="387"/>
      <c r="BK7" s="387"/>
      <c r="BL7" s="387"/>
      <c r="BM7" s="387"/>
      <c r="BN7" s="387"/>
      <c r="BO7" s="387"/>
      <c r="BP7" s="387"/>
      <c r="BQ7" s="387"/>
      <c r="BR7" s="387"/>
      <c r="BS7" s="387"/>
      <c r="BT7" s="387"/>
      <c r="BU7" s="387"/>
      <c r="BV7" s="387"/>
      <c r="BW7" s="387"/>
      <c r="BX7" s="387"/>
      <c r="BY7" s="387"/>
      <c r="BZ7" s="387"/>
      <c r="CA7" s="387"/>
      <c r="CB7" s="387"/>
      <c r="CC7" s="387"/>
      <c r="CD7" s="387"/>
      <c r="CE7" s="387"/>
      <c r="CF7" s="387"/>
      <c r="CG7" s="387"/>
      <c r="CH7" s="387"/>
      <c r="CI7" s="387"/>
      <c r="CJ7" s="387"/>
      <c r="CK7" s="387"/>
      <c r="CL7" s="387"/>
      <c r="CM7" s="387"/>
    </row>
    <row r="8" spans="23:91" ht="8.25">
      <c r="W8" s="388" t="s">
        <v>123</v>
      </c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8"/>
      <c r="BD8" s="388"/>
      <c r="BE8" s="388"/>
      <c r="BF8" s="388"/>
      <c r="BG8" s="388"/>
      <c r="BH8" s="388"/>
      <c r="BI8" s="388"/>
      <c r="BJ8" s="388"/>
      <c r="BK8" s="388"/>
      <c r="BL8" s="388"/>
      <c r="BM8" s="388"/>
      <c r="BN8" s="388"/>
      <c r="BO8" s="388"/>
      <c r="BP8" s="388"/>
      <c r="BQ8" s="388"/>
      <c r="BR8" s="388"/>
      <c r="BS8" s="388"/>
      <c r="BT8" s="388"/>
      <c r="BU8" s="388"/>
      <c r="BV8" s="388"/>
      <c r="BW8" s="388"/>
      <c r="BX8" s="388"/>
      <c r="BY8" s="388"/>
      <c r="BZ8" s="388"/>
      <c r="CA8" s="388"/>
      <c r="CB8" s="388"/>
      <c r="CC8" s="388"/>
      <c r="CD8" s="388"/>
      <c r="CE8" s="388"/>
      <c r="CF8" s="388"/>
      <c r="CG8" s="388"/>
      <c r="CH8" s="388"/>
      <c r="CI8" s="388"/>
      <c r="CJ8" s="388"/>
      <c r="CK8" s="388"/>
      <c r="CL8" s="388"/>
      <c r="CM8" s="388"/>
    </row>
    <row r="10" spans="1:108" ht="8.25">
      <c r="A10" s="347" t="s">
        <v>125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8"/>
      <c r="W10" s="362" t="s">
        <v>126</v>
      </c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8"/>
      <c r="AS10" s="179" t="s">
        <v>130</v>
      </c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</row>
    <row r="11" spans="1:108" ht="20.25" customHeight="1">
      <c r="A11" s="351"/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2"/>
      <c r="W11" s="364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2"/>
      <c r="AS11" s="389" t="s">
        <v>50</v>
      </c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0"/>
      <c r="BF11" s="390"/>
      <c r="BG11" s="390"/>
      <c r="BH11" s="390"/>
      <c r="BI11" s="390"/>
      <c r="BJ11" s="390"/>
      <c r="BK11" s="390"/>
      <c r="BL11" s="390"/>
      <c r="BM11" s="390"/>
      <c r="BN11" s="391"/>
      <c r="BO11" s="365" t="s">
        <v>127</v>
      </c>
      <c r="BP11" s="366"/>
      <c r="BQ11" s="366"/>
      <c r="BR11" s="366"/>
      <c r="BS11" s="366"/>
      <c r="BT11" s="366"/>
      <c r="BU11" s="366"/>
      <c r="BV11" s="366"/>
      <c r="BW11" s="366"/>
      <c r="BX11" s="366"/>
      <c r="BY11" s="366"/>
      <c r="BZ11" s="366"/>
      <c r="CA11" s="366"/>
      <c r="CB11" s="367"/>
      <c r="CC11" s="365" t="s">
        <v>128</v>
      </c>
      <c r="CD11" s="366"/>
      <c r="CE11" s="366"/>
      <c r="CF11" s="366"/>
      <c r="CG11" s="366"/>
      <c r="CH11" s="366"/>
      <c r="CI11" s="366"/>
      <c r="CJ11" s="366"/>
      <c r="CK11" s="366"/>
      <c r="CL11" s="366"/>
      <c r="CM11" s="366"/>
      <c r="CN11" s="366"/>
      <c r="CO11" s="366"/>
      <c r="CP11" s="367"/>
      <c r="CQ11" s="365" t="s">
        <v>129</v>
      </c>
      <c r="CR11" s="366"/>
      <c r="CS11" s="366"/>
      <c r="CT11" s="366"/>
      <c r="CU11" s="366"/>
      <c r="CV11" s="366"/>
      <c r="CW11" s="366"/>
      <c r="CX11" s="366"/>
      <c r="CY11" s="366"/>
      <c r="CZ11" s="366"/>
      <c r="DA11" s="366"/>
      <c r="DB11" s="366"/>
      <c r="DC11" s="366"/>
      <c r="DD11" s="366"/>
    </row>
    <row r="12" spans="1:108" ht="9" thickBot="1">
      <c r="A12" s="384">
        <v>1</v>
      </c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5"/>
      <c r="W12" s="386">
        <v>2</v>
      </c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5"/>
      <c r="AS12" s="386">
        <v>3</v>
      </c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5"/>
      <c r="BO12" s="386">
        <v>4</v>
      </c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5"/>
      <c r="CC12" s="368">
        <v>5</v>
      </c>
      <c r="CD12" s="369"/>
      <c r="CE12" s="369"/>
      <c r="CF12" s="369"/>
      <c r="CG12" s="369"/>
      <c r="CH12" s="369"/>
      <c r="CI12" s="369"/>
      <c r="CJ12" s="369"/>
      <c r="CK12" s="369"/>
      <c r="CL12" s="369"/>
      <c r="CM12" s="369"/>
      <c r="CN12" s="369"/>
      <c r="CO12" s="369"/>
      <c r="CP12" s="370"/>
      <c r="CQ12" s="368">
        <v>6</v>
      </c>
      <c r="CR12" s="369"/>
      <c r="CS12" s="369"/>
      <c r="CT12" s="369"/>
      <c r="CU12" s="369"/>
      <c r="CV12" s="369"/>
      <c r="CW12" s="369"/>
      <c r="CX12" s="369"/>
      <c r="CY12" s="369"/>
      <c r="CZ12" s="369"/>
      <c r="DA12" s="369"/>
      <c r="DB12" s="369"/>
      <c r="DC12" s="369"/>
      <c r="DD12" s="369"/>
    </row>
    <row r="13" spans="1:108" ht="30.75" customHeight="1">
      <c r="A13" s="195" t="s">
        <v>500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7"/>
      <c r="W13" s="198">
        <v>3200.64</v>
      </c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200"/>
      <c r="AS13" s="198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200"/>
      <c r="BO13" s="198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204"/>
      <c r="CC13" s="94" t="s">
        <v>411</v>
      </c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5"/>
      <c r="CQ13" s="93" t="s">
        <v>501</v>
      </c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</row>
    <row r="14" spans="1:108" ht="15" customHeight="1">
      <c r="A14" s="182" t="s">
        <v>502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4"/>
      <c r="W14" s="179">
        <v>1487.93</v>
      </c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1"/>
      <c r="AS14" s="179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1"/>
      <c r="BO14" s="179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91"/>
      <c r="CC14" s="94" t="s">
        <v>503</v>
      </c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5"/>
      <c r="CQ14" s="93" t="s">
        <v>504</v>
      </c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</row>
    <row r="15" spans="1:108" ht="24" customHeight="1">
      <c r="A15" s="182" t="s">
        <v>505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4"/>
      <c r="W15" s="179">
        <v>23715.9</v>
      </c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1"/>
      <c r="AS15" s="179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1"/>
      <c r="BO15" s="179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91"/>
      <c r="CC15" s="94" t="s">
        <v>412</v>
      </c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5"/>
      <c r="CQ15" s="93" t="s">
        <v>506</v>
      </c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</row>
    <row r="16" spans="1:108" ht="15" customHeight="1">
      <c r="A16" s="182" t="s">
        <v>505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4"/>
      <c r="W16" s="179">
        <v>12880</v>
      </c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1"/>
      <c r="AS16" s="179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1"/>
      <c r="BO16" s="179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91"/>
      <c r="CC16" s="94" t="s">
        <v>507</v>
      </c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5"/>
      <c r="CQ16" s="93" t="s">
        <v>508</v>
      </c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</row>
    <row r="17" spans="1:108" ht="15" customHeight="1">
      <c r="A17" s="182" t="s">
        <v>509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4"/>
      <c r="W17" s="179">
        <v>15908</v>
      </c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1"/>
      <c r="AS17" s="179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1"/>
      <c r="BO17" s="179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91"/>
      <c r="CC17" s="94" t="s">
        <v>413</v>
      </c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5"/>
      <c r="CQ17" s="93" t="s">
        <v>510</v>
      </c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</row>
    <row r="18" spans="1:108" ht="15" customHeight="1">
      <c r="A18" s="182" t="s">
        <v>414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4"/>
      <c r="W18" s="179">
        <v>-345</v>
      </c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1"/>
      <c r="AS18" s="179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1"/>
      <c r="BO18" s="179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91"/>
      <c r="CC18" s="94" t="s">
        <v>415</v>
      </c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5"/>
      <c r="CQ18" s="93" t="s">
        <v>416</v>
      </c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</row>
    <row r="19" spans="1:108" ht="15" customHeight="1">
      <c r="A19" s="182" t="s">
        <v>414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4"/>
      <c r="W19" s="179">
        <v>-332</v>
      </c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1"/>
      <c r="AS19" s="179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1"/>
      <c r="BO19" s="179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91"/>
      <c r="CC19" s="94" t="s">
        <v>417</v>
      </c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5"/>
      <c r="CQ19" s="93" t="s">
        <v>416</v>
      </c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</row>
    <row r="20" spans="21:80" ht="15" customHeight="1" thickBot="1">
      <c r="U20" s="50" t="s">
        <v>79</v>
      </c>
      <c r="W20" s="374">
        <f>SUM(W13:W19)</f>
        <v>56515.47</v>
      </c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376"/>
      <c r="AS20" s="377">
        <f>SUM(AS17:AS19)</f>
        <v>0</v>
      </c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375"/>
      <c r="BH20" s="375"/>
      <c r="BI20" s="375"/>
      <c r="BJ20" s="375"/>
      <c r="BK20" s="375"/>
      <c r="BL20" s="375"/>
      <c r="BM20" s="375"/>
      <c r="BN20" s="376"/>
      <c r="BO20" s="377"/>
      <c r="BP20" s="375"/>
      <c r="BQ20" s="375"/>
      <c r="BR20" s="375"/>
      <c r="BS20" s="375"/>
      <c r="BT20" s="375"/>
      <c r="BU20" s="375"/>
      <c r="BV20" s="375"/>
      <c r="BW20" s="375"/>
      <c r="BX20" s="375"/>
      <c r="BY20" s="375"/>
      <c r="BZ20" s="375"/>
      <c r="CA20" s="375"/>
      <c r="CB20" s="378"/>
    </row>
    <row r="21" ht="6" customHeight="1" thickBot="1"/>
    <row r="22" spans="21:80" ht="15" customHeight="1" thickBot="1">
      <c r="U22" s="50" t="s">
        <v>70</v>
      </c>
      <c r="W22" s="379">
        <f>W20</f>
        <v>56515.47</v>
      </c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1"/>
      <c r="AS22" s="382">
        <f>AS20</f>
        <v>0</v>
      </c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0"/>
      <c r="BE22" s="380"/>
      <c r="BF22" s="380"/>
      <c r="BG22" s="380"/>
      <c r="BH22" s="380"/>
      <c r="BI22" s="380"/>
      <c r="BJ22" s="380"/>
      <c r="BK22" s="380"/>
      <c r="BL22" s="380"/>
      <c r="BM22" s="380"/>
      <c r="BN22" s="381"/>
      <c r="BO22" s="382"/>
      <c r="BP22" s="380"/>
      <c r="BQ22" s="380"/>
      <c r="BR22" s="380"/>
      <c r="BS22" s="380"/>
      <c r="BT22" s="380"/>
      <c r="BU22" s="380"/>
      <c r="BV22" s="380"/>
      <c r="BW22" s="380"/>
      <c r="BX22" s="380"/>
      <c r="BY22" s="380"/>
      <c r="BZ22" s="380"/>
      <c r="CA22" s="380"/>
      <c r="CB22" s="383"/>
    </row>
    <row r="23" spans="75:108" ht="9" thickBot="1">
      <c r="BW23" s="49" t="s">
        <v>62</v>
      </c>
      <c r="CQ23" s="371" t="s">
        <v>124</v>
      </c>
      <c r="CR23" s="372"/>
      <c r="CS23" s="372"/>
      <c r="CT23" s="372"/>
      <c r="CU23" s="372"/>
      <c r="CV23" s="372"/>
      <c r="CW23" s="372"/>
      <c r="CX23" s="372"/>
      <c r="CY23" s="372"/>
      <c r="CZ23" s="372"/>
      <c r="DA23" s="372"/>
      <c r="DB23" s="372"/>
      <c r="DC23" s="372"/>
      <c r="DD23" s="373"/>
    </row>
    <row r="25" spans="1:108" ht="8.25">
      <c r="A25" s="346" t="s">
        <v>295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6"/>
      <c r="BL25" s="346"/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6"/>
      <c r="BX25" s="346"/>
      <c r="BY25" s="346"/>
      <c r="BZ25" s="346"/>
      <c r="CA25" s="346"/>
      <c r="CB25" s="346"/>
      <c r="CC25" s="346"/>
      <c r="CD25" s="346"/>
      <c r="CE25" s="346"/>
      <c r="CF25" s="346"/>
      <c r="CG25" s="346"/>
      <c r="CH25" s="346"/>
      <c r="CI25" s="346"/>
      <c r="CJ25" s="346"/>
      <c r="CK25" s="346"/>
      <c r="CL25" s="346"/>
      <c r="CM25" s="346"/>
      <c r="CN25" s="346"/>
      <c r="CO25" s="346"/>
      <c r="CP25" s="346"/>
      <c r="CQ25" s="346"/>
      <c r="CR25" s="346"/>
      <c r="CS25" s="346"/>
      <c r="CT25" s="346"/>
      <c r="CU25" s="346"/>
      <c r="CV25" s="346"/>
      <c r="CW25" s="346"/>
      <c r="CX25" s="346"/>
      <c r="CY25" s="346"/>
      <c r="CZ25" s="346"/>
      <c r="DA25" s="346"/>
      <c r="DB25" s="346"/>
      <c r="DC25" s="346"/>
      <c r="DD25" s="346"/>
    </row>
    <row r="27" spans="1:91" ht="9.75" customHeight="1">
      <c r="A27" s="49" t="s">
        <v>120</v>
      </c>
      <c r="W27" s="387" t="s">
        <v>409</v>
      </c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87"/>
      <c r="AI27" s="387"/>
      <c r="AJ27" s="387"/>
      <c r="AK27" s="387"/>
      <c r="AL27" s="387"/>
      <c r="AM27" s="387"/>
      <c r="AN27" s="387"/>
      <c r="AO27" s="387"/>
      <c r="AP27" s="387"/>
      <c r="AQ27" s="387"/>
      <c r="AR27" s="387"/>
      <c r="AS27" s="387"/>
      <c r="AT27" s="387"/>
      <c r="AU27" s="387"/>
      <c r="AV27" s="387"/>
      <c r="AW27" s="387"/>
      <c r="AX27" s="387"/>
      <c r="AY27" s="387"/>
      <c r="AZ27" s="387"/>
      <c r="BA27" s="387"/>
      <c r="BB27" s="387"/>
      <c r="BC27" s="387"/>
      <c r="BD27" s="387"/>
      <c r="BE27" s="387"/>
      <c r="BF27" s="387"/>
      <c r="BG27" s="387"/>
      <c r="BH27" s="387"/>
      <c r="BI27" s="387"/>
      <c r="BJ27" s="387"/>
      <c r="BK27" s="387"/>
      <c r="BL27" s="387"/>
      <c r="BM27" s="387"/>
      <c r="BN27" s="387"/>
      <c r="BO27" s="387"/>
      <c r="BP27" s="387"/>
      <c r="BQ27" s="387"/>
      <c r="BR27" s="387"/>
      <c r="BS27" s="387"/>
      <c r="BT27" s="387"/>
      <c r="BU27" s="387"/>
      <c r="BV27" s="387"/>
      <c r="BW27" s="387"/>
      <c r="BX27" s="387"/>
      <c r="BY27" s="387"/>
      <c r="BZ27" s="387"/>
      <c r="CA27" s="387"/>
      <c r="CB27" s="387"/>
      <c r="CC27" s="387"/>
      <c r="CD27" s="387"/>
      <c r="CE27" s="387"/>
      <c r="CF27" s="387"/>
      <c r="CG27" s="387"/>
      <c r="CH27" s="387"/>
      <c r="CI27" s="387"/>
      <c r="CJ27" s="387"/>
      <c r="CK27" s="387"/>
      <c r="CL27" s="387"/>
      <c r="CM27" s="387"/>
    </row>
    <row r="28" spans="23:91" ht="11.25" customHeight="1">
      <c r="W28" s="388" t="s">
        <v>121</v>
      </c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/>
      <c r="BN28" s="388"/>
      <c r="BO28" s="388"/>
      <c r="BP28" s="388"/>
      <c r="BQ28" s="388"/>
      <c r="BR28" s="388"/>
      <c r="BS28" s="388"/>
      <c r="BT28" s="388"/>
      <c r="BU28" s="388"/>
      <c r="BV28" s="388"/>
      <c r="BW28" s="388"/>
      <c r="BX28" s="388"/>
      <c r="BY28" s="388"/>
      <c r="BZ28" s="388"/>
      <c r="CA28" s="388"/>
      <c r="CB28" s="388"/>
      <c r="CC28" s="388"/>
      <c r="CD28" s="388"/>
      <c r="CE28" s="388"/>
      <c r="CF28" s="388"/>
      <c r="CG28" s="388"/>
      <c r="CH28" s="388"/>
      <c r="CI28" s="388"/>
      <c r="CJ28" s="388"/>
      <c r="CK28" s="388"/>
      <c r="CL28" s="388"/>
      <c r="CM28" s="388"/>
    </row>
    <row r="29" spans="1:91" ht="8.25">
      <c r="A29" s="49" t="s">
        <v>122</v>
      </c>
      <c r="W29" s="387" t="s">
        <v>418</v>
      </c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87"/>
      <c r="BC29" s="387"/>
      <c r="BD29" s="387"/>
      <c r="BE29" s="387"/>
      <c r="BF29" s="387"/>
      <c r="BG29" s="387"/>
      <c r="BH29" s="387"/>
      <c r="BI29" s="387"/>
      <c r="BJ29" s="387"/>
      <c r="BK29" s="387"/>
      <c r="BL29" s="387"/>
      <c r="BM29" s="387"/>
      <c r="BN29" s="387"/>
      <c r="BO29" s="387"/>
      <c r="BP29" s="387"/>
      <c r="BQ29" s="387"/>
      <c r="BR29" s="387"/>
      <c r="BS29" s="387"/>
      <c r="BT29" s="387"/>
      <c r="BU29" s="387"/>
      <c r="BV29" s="387"/>
      <c r="BW29" s="387"/>
      <c r="BX29" s="387"/>
      <c r="BY29" s="387"/>
      <c r="BZ29" s="387"/>
      <c r="CA29" s="387"/>
      <c r="CB29" s="387"/>
      <c r="CC29" s="387"/>
      <c r="CD29" s="387"/>
      <c r="CE29" s="387"/>
      <c r="CF29" s="387"/>
      <c r="CG29" s="387"/>
      <c r="CH29" s="387"/>
      <c r="CI29" s="387"/>
      <c r="CJ29" s="387"/>
      <c r="CK29" s="387"/>
      <c r="CL29" s="387"/>
      <c r="CM29" s="387"/>
    </row>
    <row r="30" spans="23:91" ht="5.25" customHeight="1">
      <c r="W30" s="388" t="s">
        <v>123</v>
      </c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/>
      <c r="BN30" s="388"/>
      <c r="BO30" s="388"/>
      <c r="BP30" s="388"/>
      <c r="BQ30" s="388"/>
      <c r="BR30" s="388"/>
      <c r="BS30" s="388"/>
      <c r="BT30" s="388"/>
      <c r="BU30" s="388"/>
      <c r="BV30" s="388"/>
      <c r="BW30" s="388"/>
      <c r="BX30" s="388"/>
      <c r="BY30" s="388"/>
      <c r="BZ30" s="388"/>
      <c r="CA30" s="388"/>
      <c r="CB30" s="388"/>
      <c r="CC30" s="388"/>
      <c r="CD30" s="388"/>
      <c r="CE30" s="388"/>
      <c r="CF30" s="388"/>
      <c r="CG30" s="388"/>
      <c r="CH30" s="388"/>
      <c r="CI30" s="388"/>
      <c r="CJ30" s="388"/>
      <c r="CK30" s="388"/>
      <c r="CL30" s="388"/>
      <c r="CM30" s="388"/>
    </row>
    <row r="31" ht="7.5" customHeight="1"/>
    <row r="32" spans="1:108" ht="15" customHeight="1">
      <c r="A32" s="347" t="s">
        <v>125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8"/>
      <c r="W32" s="362" t="s">
        <v>126</v>
      </c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8"/>
      <c r="AS32" s="179" t="s">
        <v>130</v>
      </c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</row>
    <row r="33" spans="1:108" ht="15" customHeight="1">
      <c r="A33" s="351"/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2"/>
      <c r="W33" s="364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2"/>
      <c r="AS33" s="389" t="s">
        <v>50</v>
      </c>
      <c r="AT33" s="390"/>
      <c r="AU33" s="390"/>
      <c r="AV33" s="390"/>
      <c r="AW33" s="390"/>
      <c r="AX33" s="390"/>
      <c r="AY33" s="390"/>
      <c r="AZ33" s="390"/>
      <c r="BA33" s="390"/>
      <c r="BB33" s="390"/>
      <c r="BC33" s="390"/>
      <c r="BD33" s="390"/>
      <c r="BE33" s="390"/>
      <c r="BF33" s="390"/>
      <c r="BG33" s="390"/>
      <c r="BH33" s="390"/>
      <c r="BI33" s="390"/>
      <c r="BJ33" s="390"/>
      <c r="BK33" s="390"/>
      <c r="BL33" s="390"/>
      <c r="BM33" s="390"/>
      <c r="BN33" s="391"/>
      <c r="BO33" s="365" t="s">
        <v>127</v>
      </c>
      <c r="BP33" s="366"/>
      <c r="BQ33" s="366"/>
      <c r="BR33" s="366"/>
      <c r="BS33" s="366"/>
      <c r="BT33" s="366"/>
      <c r="BU33" s="366"/>
      <c r="BV33" s="366"/>
      <c r="BW33" s="366"/>
      <c r="BX33" s="366"/>
      <c r="BY33" s="366"/>
      <c r="BZ33" s="366"/>
      <c r="CA33" s="366"/>
      <c r="CB33" s="367"/>
      <c r="CC33" s="365" t="s">
        <v>128</v>
      </c>
      <c r="CD33" s="366"/>
      <c r="CE33" s="366"/>
      <c r="CF33" s="366"/>
      <c r="CG33" s="366"/>
      <c r="CH33" s="366"/>
      <c r="CI33" s="366"/>
      <c r="CJ33" s="366"/>
      <c r="CK33" s="366"/>
      <c r="CL33" s="366"/>
      <c r="CM33" s="366"/>
      <c r="CN33" s="366"/>
      <c r="CO33" s="366"/>
      <c r="CP33" s="367"/>
      <c r="CQ33" s="365" t="s">
        <v>129</v>
      </c>
      <c r="CR33" s="366"/>
      <c r="CS33" s="366"/>
      <c r="CT33" s="366"/>
      <c r="CU33" s="366"/>
      <c r="CV33" s="366"/>
      <c r="CW33" s="366"/>
      <c r="CX33" s="366"/>
      <c r="CY33" s="366"/>
      <c r="CZ33" s="366"/>
      <c r="DA33" s="366"/>
      <c r="DB33" s="366"/>
      <c r="DC33" s="366"/>
      <c r="DD33" s="366"/>
    </row>
    <row r="34" spans="1:108" ht="15" customHeight="1" thickBot="1">
      <c r="A34" s="384">
        <v>1</v>
      </c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5"/>
      <c r="W34" s="386">
        <v>2</v>
      </c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5"/>
      <c r="AS34" s="386">
        <v>3</v>
      </c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  <c r="BD34" s="384"/>
      <c r="BE34" s="384"/>
      <c r="BF34" s="384"/>
      <c r="BG34" s="384"/>
      <c r="BH34" s="384"/>
      <c r="BI34" s="384"/>
      <c r="BJ34" s="384"/>
      <c r="BK34" s="384"/>
      <c r="BL34" s="384"/>
      <c r="BM34" s="384"/>
      <c r="BN34" s="385"/>
      <c r="BO34" s="386">
        <v>4</v>
      </c>
      <c r="BP34" s="384"/>
      <c r="BQ34" s="384"/>
      <c r="BR34" s="384"/>
      <c r="BS34" s="384"/>
      <c r="BT34" s="384"/>
      <c r="BU34" s="384"/>
      <c r="BV34" s="384"/>
      <c r="BW34" s="384"/>
      <c r="BX34" s="384"/>
      <c r="BY34" s="384"/>
      <c r="BZ34" s="384"/>
      <c r="CA34" s="384"/>
      <c r="CB34" s="385"/>
      <c r="CC34" s="368">
        <v>5</v>
      </c>
      <c r="CD34" s="369"/>
      <c r="CE34" s="369"/>
      <c r="CF34" s="369"/>
      <c r="CG34" s="369"/>
      <c r="CH34" s="369"/>
      <c r="CI34" s="369"/>
      <c r="CJ34" s="369"/>
      <c r="CK34" s="369"/>
      <c r="CL34" s="369"/>
      <c r="CM34" s="369"/>
      <c r="CN34" s="369"/>
      <c r="CO34" s="369"/>
      <c r="CP34" s="370"/>
      <c r="CQ34" s="368">
        <v>6</v>
      </c>
      <c r="CR34" s="369"/>
      <c r="CS34" s="369"/>
      <c r="CT34" s="369"/>
      <c r="CU34" s="369"/>
      <c r="CV34" s="369"/>
      <c r="CW34" s="369"/>
      <c r="CX34" s="369"/>
      <c r="CY34" s="369"/>
      <c r="CZ34" s="369"/>
      <c r="DA34" s="369"/>
      <c r="DB34" s="369"/>
      <c r="DC34" s="369"/>
      <c r="DD34" s="369"/>
    </row>
    <row r="35" spans="1:108" ht="15" customHeight="1">
      <c r="A35" s="195" t="s">
        <v>511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7"/>
      <c r="W35" s="198">
        <v>24.68</v>
      </c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200"/>
      <c r="AS35" s="198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200"/>
      <c r="BO35" s="198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204"/>
      <c r="CC35" s="94" t="s">
        <v>512</v>
      </c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5"/>
      <c r="CQ35" s="93" t="s">
        <v>513</v>
      </c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</row>
    <row r="36" spans="1:108" ht="25.5" customHeight="1">
      <c r="A36" s="182" t="s">
        <v>514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4"/>
      <c r="W36" s="179">
        <v>-97271.21</v>
      </c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1"/>
      <c r="AS36" s="179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1"/>
      <c r="BO36" s="179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91"/>
      <c r="CC36" s="94" t="s">
        <v>419</v>
      </c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5"/>
      <c r="CQ36" s="93" t="s">
        <v>515</v>
      </c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</row>
    <row r="37" spans="1:108" ht="15" customHeight="1">
      <c r="A37" s="182" t="s">
        <v>516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4"/>
      <c r="W37" s="179">
        <v>-1.07</v>
      </c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1"/>
      <c r="AS37" s="179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1"/>
      <c r="BO37" s="179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91"/>
      <c r="CC37" s="94" t="s">
        <v>419</v>
      </c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5"/>
      <c r="CQ37" s="93" t="s">
        <v>517</v>
      </c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</row>
    <row r="38" spans="1:108" ht="38.25" customHeight="1">
      <c r="A38" s="182" t="s">
        <v>518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4"/>
      <c r="W38" s="179">
        <v>4614</v>
      </c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1"/>
      <c r="AS38" s="179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1"/>
      <c r="BO38" s="179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91"/>
      <c r="CC38" s="94" t="s">
        <v>519</v>
      </c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5"/>
      <c r="CQ38" s="93" t="s">
        <v>520</v>
      </c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</row>
    <row r="39" spans="1:108" ht="17.25" customHeight="1">
      <c r="A39" s="182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4"/>
      <c r="W39" s="179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1"/>
      <c r="AS39" s="179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1"/>
      <c r="BO39" s="179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91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5"/>
      <c r="CQ39" s="93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</row>
    <row r="40" spans="1:108" ht="8.25">
      <c r="A40" s="182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4"/>
      <c r="W40" s="179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1"/>
      <c r="AS40" s="179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1"/>
      <c r="BO40" s="179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91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5"/>
      <c r="CQ40" s="93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</row>
    <row r="41" spans="1:108" ht="17.25" customHeight="1">
      <c r="A41" s="182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4"/>
      <c r="W41" s="179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1"/>
      <c r="AS41" s="179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1"/>
      <c r="BO41" s="179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91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5"/>
      <c r="CQ41" s="93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</row>
    <row r="42" spans="21:80" ht="16.5" customHeight="1" thickBot="1">
      <c r="U42" s="50" t="s">
        <v>79</v>
      </c>
      <c r="W42" s="374">
        <f>SUM(W35:W41)</f>
        <v>-92633.60000000002</v>
      </c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5"/>
      <c r="AM42" s="375"/>
      <c r="AN42" s="375"/>
      <c r="AO42" s="375"/>
      <c r="AP42" s="375"/>
      <c r="AQ42" s="375"/>
      <c r="AR42" s="376"/>
      <c r="AS42" s="377">
        <f>SUM(AS39:AS41)</f>
        <v>0</v>
      </c>
      <c r="AT42" s="375"/>
      <c r="AU42" s="375"/>
      <c r="AV42" s="375"/>
      <c r="AW42" s="375"/>
      <c r="AX42" s="375"/>
      <c r="AY42" s="375"/>
      <c r="AZ42" s="375"/>
      <c r="BA42" s="375"/>
      <c r="BB42" s="375"/>
      <c r="BC42" s="375"/>
      <c r="BD42" s="375"/>
      <c r="BE42" s="375"/>
      <c r="BF42" s="375"/>
      <c r="BG42" s="375"/>
      <c r="BH42" s="375"/>
      <c r="BI42" s="375"/>
      <c r="BJ42" s="375"/>
      <c r="BK42" s="375"/>
      <c r="BL42" s="375"/>
      <c r="BM42" s="375"/>
      <c r="BN42" s="376"/>
      <c r="BO42" s="377"/>
      <c r="BP42" s="375"/>
      <c r="BQ42" s="375"/>
      <c r="BR42" s="375"/>
      <c r="BS42" s="375"/>
      <c r="BT42" s="375"/>
      <c r="BU42" s="375"/>
      <c r="BV42" s="375"/>
      <c r="BW42" s="375"/>
      <c r="BX42" s="375"/>
      <c r="BY42" s="375"/>
      <c r="BZ42" s="375"/>
      <c r="CA42" s="375"/>
      <c r="CB42" s="378"/>
    </row>
    <row r="43" ht="9" thickBot="1"/>
    <row r="44" spans="21:80" ht="9" thickBot="1">
      <c r="U44" s="50" t="s">
        <v>70</v>
      </c>
      <c r="W44" s="379">
        <f>W42</f>
        <v>-92633.60000000002</v>
      </c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  <c r="AL44" s="380"/>
      <c r="AM44" s="380"/>
      <c r="AN44" s="380"/>
      <c r="AO44" s="380"/>
      <c r="AP44" s="380"/>
      <c r="AQ44" s="380"/>
      <c r="AR44" s="381"/>
      <c r="AS44" s="382">
        <f>AS42</f>
        <v>0</v>
      </c>
      <c r="AT44" s="380"/>
      <c r="AU44" s="380"/>
      <c r="AV44" s="380"/>
      <c r="AW44" s="380"/>
      <c r="AX44" s="380"/>
      <c r="AY44" s="380"/>
      <c r="AZ44" s="380"/>
      <c r="BA44" s="380"/>
      <c r="BB44" s="380"/>
      <c r="BC44" s="380"/>
      <c r="BD44" s="380"/>
      <c r="BE44" s="380"/>
      <c r="BF44" s="380"/>
      <c r="BG44" s="380"/>
      <c r="BH44" s="380"/>
      <c r="BI44" s="380"/>
      <c r="BJ44" s="380"/>
      <c r="BK44" s="380"/>
      <c r="BL44" s="380"/>
      <c r="BM44" s="380"/>
      <c r="BN44" s="381"/>
      <c r="BO44" s="382"/>
      <c r="BP44" s="380"/>
      <c r="BQ44" s="380"/>
      <c r="BR44" s="380"/>
      <c r="BS44" s="380"/>
      <c r="BT44" s="380"/>
      <c r="BU44" s="380"/>
      <c r="BV44" s="380"/>
      <c r="BW44" s="380"/>
      <c r="BX44" s="380"/>
      <c r="BY44" s="380"/>
      <c r="BZ44" s="380"/>
      <c r="CA44" s="380"/>
      <c r="CB44" s="383"/>
    </row>
    <row r="45" spans="21:80" ht="9" thickBot="1">
      <c r="U45" s="50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</row>
    <row r="46" spans="75:108" ht="9" thickBot="1">
      <c r="BW46" s="49" t="s">
        <v>62</v>
      </c>
      <c r="CQ46" s="371" t="s">
        <v>131</v>
      </c>
      <c r="CR46" s="372"/>
      <c r="CS46" s="372"/>
      <c r="CT46" s="372"/>
      <c r="CU46" s="372"/>
      <c r="CV46" s="372"/>
      <c r="CW46" s="372"/>
      <c r="CX46" s="372"/>
      <c r="CY46" s="372"/>
      <c r="CZ46" s="372"/>
      <c r="DA46" s="372"/>
      <c r="DB46" s="372"/>
      <c r="DC46" s="372"/>
      <c r="DD46" s="373"/>
    </row>
    <row r="48" spans="1:108" ht="8.25">
      <c r="A48" s="346" t="s">
        <v>132</v>
      </c>
      <c r="B48" s="346"/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6"/>
      <c r="AN48" s="346"/>
      <c r="AO48" s="346"/>
      <c r="AP48" s="346"/>
      <c r="AQ48" s="346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6"/>
      <c r="BC48" s="346"/>
      <c r="BD48" s="346"/>
      <c r="BE48" s="346"/>
      <c r="BF48" s="346"/>
      <c r="BG48" s="346"/>
      <c r="BH48" s="346"/>
      <c r="BI48" s="346"/>
      <c r="BJ48" s="346"/>
      <c r="BK48" s="346"/>
      <c r="BL48" s="346"/>
      <c r="BM48" s="346"/>
      <c r="BN48" s="346"/>
      <c r="BO48" s="346"/>
      <c r="BP48" s="346"/>
      <c r="BQ48" s="346"/>
      <c r="BR48" s="346"/>
      <c r="BS48" s="346"/>
      <c r="BT48" s="346"/>
      <c r="BU48" s="346"/>
      <c r="BV48" s="346"/>
      <c r="BW48" s="346"/>
      <c r="BX48" s="346"/>
      <c r="BY48" s="346"/>
      <c r="BZ48" s="346"/>
      <c r="CA48" s="346"/>
      <c r="CB48" s="346"/>
      <c r="CC48" s="346"/>
      <c r="CD48" s="346"/>
      <c r="CE48" s="346"/>
      <c r="CF48" s="346"/>
      <c r="CG48" s="346"/>
      <c r="CH48" s="346"/>
      <c r="CI48" s="346"/>
      <c r="CJ48" s="346"/>
      <c r="CK48" s="346"/>
      <c r="CL48" s="346"/>
      <c r="CM48" s="346"/>
      <c r="CN48" s="346"/>
      <c r="CO48" s="346"/>
      <c r="CP48" s="346"/>
      <c r="CQ48" s="346"/>
      <c r="CR48" s="346"/>
      <c r="CS48" s="346"/>
      <c r="CT48" s="346"/>
      <c r="CU48" s="346"/>
      <c r="CV48" s="346"/>
      <c r="CW48" s="346"/>
      <c r="CX48" s="346"/>
      <c r="CY48" s="346"/>
      <c r="CZ48" s="346"/>
      <c r="DA48" s="346"/>
      <c r="DB48" s="346"/>
      <c r="DC48" s="346"/>
      <c r="DD48" s="346"/>
    </row>
    <row r="49" ht="9.75" customHeight="1"/>
    <row r="50" spans="1:108" ht="21.75" customHeight="1">
      <c r="A50" s="365" t="s">
        <v>133</v>
      </c>
      <c r="B50" s="366"/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7"/>
      <c r="AM50" s="365" t="s">
        <v>134</v>
      </c>
      <c r="AN50" s="366"/>
      <c r="AO50" s="366"/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366"/>
      <c r="BC50" s="366"/>
      <c r="BD50" s="366"/>
      <c r="BE50" s="366"/>
      <c r="BF50" s="366"/>
      <c r="BG50" s="367"/>
      <c r="BH50" s="365" t="s">
        <v>135</v>
      </c>
      <c r="BI50" s="366"/>
      <c r="BJ50" s="366"/>
      <c r="BK50" s="366"/>
      <c r="BL50" s="366"/>
      <c r="BM50" s="366"/>
      <c r="BN50" s="366"/>
      <c r="BO50" s="366"/>
      <c r="BP50" s="366"/>
      <c r="BQ50" s="366"/>
      <c r="BR50" s="366"/>
      <c r="BS50" s="366"/>
      <c r="BT50" s="366"/>
      <c r="BU50" s="366"/>
      <c r="BV50" s="366"/>
      <c r="BW50" s="366"/>
      <c r="BX50" s="366"/>
      <c r="BY50" s="366"/>
      <c r="BZ50" s="366"/>
      <c r="CA50" s="366"/>
      <c r="CB50" s="367"/>
      <c r="CC50" s="365" t="s">
        <v>136</v>
      </c>
      <c r="CD50" s="366"/>
      <c r="CE50" s="366"/>
      <c r="CF50" s="366"/>
      <c r="CG50" s="366"/>
      <c r="CH50" s="366"/>
      <c r="CI50" s="366"/>
      <c r="CJ50" s="366"/>
      <c r="CK50" s="366"/>
      <c r="CL50" s="366"/>
      <c r="CM50" s="366"/>
      <c r="CN50" s="366"/>
      <c r="CO50" s="366"/>
      <c r="CP50" s="366"/>
      <c r="CQ50" s="366"/>
      <c r="CR50" s="366"/>
      <c r="CS50" s="366"/>
      <c r="CT50" s="366"/>
      <c r="CU50" s="366"/>
      <c r="CV50" s="366"/>
      <c r="CW50" s="366"/>
      <c r="CX50" s="366"/>
      <c r="CY50" s="366"/>
      <c r="CZ50" s="366"/>
      <c r="DA50" s="366"/>
      <c r="DB50" s="366"/>
      <c r="DC50" s="366"/>
      <c r="DD50" s="367"/>
    </row>
    <row r="51" spans="1:108" ht="8.25">
      <c r="A51" s="386">
        <v>1</v>
      </c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5"/>
      <c r="AM51" s="386">
        <v>2</v>
      </c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384"/>
      <c r="AZ51" s="384"/>
      <c r="BA51" s="384"/>
      <c r="BB51" s="384"/>
      <c r="BC51" s="384"/>
      <c r="BD51" s="384"/>
      <c r="BE51" s="384"/>
      <c r="BF51" s="384"/>
      <c r="BG51" s="385"/>
      <c r="BH51" s="368">
        <v>3</v>
      </c>
      <c r="BI51" s="369"/>
      <c r="BJ51" s="369"/>
      <c r="BK51" s="369"/>
      <c r="BL51" s="369"/>
      <c r="BM51" s="369"/>
      <c r="BN51" s="369"/>
      <c r="BO51" s="369"/>
      <c r="BP51" s="369"/>
      <c r="BQ51" s="369"/>
      <c r="BR51" s="369"/>
      <c r="BS51" s="369"/>
      <c r="BT51" s="369"/>
      <c r="BU51" s="369"/>
      <c r="BV51" s="369"/>
      <c r="BW51" s="369"/>
      <c r="BX51" s="369"/>
      <c r="BY51" s="369"/>
      <c r="BZ51" s="369"/>
      <c r="CA51" s="369"/>
      <c r="CB51" s="370"/>
      <c r="CC51" s="368">
        <v>4</v>
      </c>
      <c r="CD51" s="369"/>
      <c r="CE51" s="369"/>
      <c r="CF51" s="369"/>
      <c r="CG51" s="369"/>
      <c r="CH51" s="369"/>
      <c r="CI51" s="369"/>
      <c r="CJ51" s="369"/>
      <c r="CK51" s="369"/>
      <c r="CL51" s="369"/>
      <c r="CM51" s="369"/>
      <c r="CN51" s="369"/>
      <c r="CO51" s="369"/>
      <c r="CP51" s="369"/>
      <c r="CQ51" s="369"/>
      <c r="CR51" s="369"/>
      <c r="CS51" s="369"/>
      <c r="CT51" s="369"/>
      <c r="CU51" s="369"/>
      <c r="CV51" s="369"/>
      <c r="CW51" s="369"/>
      <c r="CX51" s="369"/>
      <c r="CY51" s="369"/>
      <c r="CZ51" s="369"/>
      <c r="DA51" s="369"/>
      <c r="DB51" s="369"/>
      <c r="DC51" s="369"/>
      <c r="DD51" s="370"/>
    </row>
    <row r="52" spans="1:108" ht="15" customHeight="1" thickBot="1">
      <c r="A52" s="393"/>
      <c r="B52" s="394"/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4"/>
      <c r="AJ52" s="394"/>
      <c r="AK52" s="394"/>
      <c r="AL52" s="395"/>
      <c r="AM52" s="179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91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5"/>
      <c r="CC52" s="93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5"/>
    </row>
    <row r="53" spans="37:59" ht="15" customHeight="1" thickBot="1">
      <c r="AK53" s="50" t="s">
        <v>79</v>
      </c>
      <c r="AM53" s="374"/>
      <c r="AN53" s="375"/>
      <c r="AO53" s="375"/>
      <c r="AP53" s="375"/>
      <c r="AQ53" s="375"/>
      <c r="AR53" s="375"/>
      <c r="AS53" s="375"/>
      <c r="AT53" s="375"/>
      <c r="AU53" s="375"/>
      <c r="AV53" s="375"/>
      <c r="AW53" s="375"/>
      <c r="AX53" s="375"/>
      <c r="AY53" s="375"/>
      <c r="AZ53" s="375"/>
      <c r="BA53" s="375"/>
      <c r="BB53" s="375"/>
      <c r="BC53" s="375"/>
      <c r="BD53" s="375"/>
      <c r="BE53" s="375"/>
      <c r="BF53" s="375"/>
      <c r="BG53" s="378"/>
    </row>
    <row r="54" s="2" customFormat="1" ht="12" thickBot="1"/>
    <row r="55" spans="75:108" ht="9" thickBot="1">
      <c r="BW55" s="49" t="s">
        <v>62</v>
      </c>
      <c r="CQ55" s="371" t="s">
        <v>137</v>
      </c>
      <c r="CR55" s="372"/>
      <c r="CS55" s="372"/>
      <c r="CT55" s="372"/>
      <c r="CU55" s="372"/>
      <c r="CV55" s="372"/>
      <c r="CW55" s="372"/>
      <c r="CX55" s="372"/>
      <c r="CY55" s="372"/>
      <c r="CZ55" s="372"/>
      <c r="DA55" s="372"/>
      <c r="DB55" s="372"/>
      <c r="DC55" s="372"/>
      <c r="DD55" s="373"/>
    </row>
    <row r="57" spans="1:108" ht="8.25">
      <c r="A57" s="346" t="s">
        <v>138</v>
      </c>
      <c r="B57" s="346"/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46"/>
      <c r="AH57" s="346"/>
      <c r="AI57" s="346"/>
      <c r="AJ57" s="346"/>
      <c r="AK57" s="346"/>
      <c r="AL57" s="346"/>
      <c r="AM57" s="346"/>
      <c r="AN57" s="346"/>
      <c r="AO57" s="346"/>
      <c r="AP57" s="346"/>
      <c r="AQ57" s="346"/>
      <c r="AR57" s="346"/>
      <c r="AS57" s="346"/>
      <c r="AT57" s="346"/>
      <c r="AU57" s="346"/>
      <c r="AV57" s="346"/>
      <c r="AW57" s="346"/>
      <c r="AX57" s="346"/>
      <c r="AY57" s="346"/>
      <c r="AZ57" s="346"/>
      <c r="BA57" s="346"/>
      <c r="BB57" s="346"/>
      <c r="BC57" s="346"/>
      <c r="BD57" s="346"/>
      <c r="BE57" s="346"/>
      <c r="BF57" s="346"/>
      <c r="BG57" s="346"/>
      <c r="BH57" s="346"/>
      <c r="BI57" s="346"/>
      <c r="BJ57" s="346"/>
      <c r="BK57" s="346"/>
      <c r="BL57" s="346"/>
      <c r="BM57" s="346"/>
      <c r="BN57" s="346"/>
      <c r="BO57" s="346"/>
      <c r="BP57" s="346"/>
      <c r="BQ57" s="346"/>
      <c r="BR57" s="346"/>
      <c r="BS57" s="346"/>
      <c r="BT57" s="346"/>
      <c r="BU57" s="346"/>
      <c r="BV57" s="346"/>
      <c r="BW57" s="346"/>
      <c r="BX57" s="346"/>
      <c r="BY57" s="346"/>
      <c r="BZ57" s="346"/>
      <c r="CA57" s="346"/>
      <c r="CB57" s="346"/>
      <c r="CC57" s="346"/>
      <c r="CD57" s="346"/>
      <c r="CE57" s="346"/>
      <c r="CF57" s="346"/>
      <c r="CG57" s="346"/>
      <c r="CH57" s="346"/>
      <c r="CI57" s="346"/>
      <c r="CJ57" s="346"/>
      <c r="CK57" s="346"/>
      <c r="CL57" s="346"/>
      <c r="CM57" s="346"/>
      <c r="CN57" s="346"/>
      <c r="CO57" s="346"/>
      <c r="CP57" s="346"/>
      <c r="CQ57" s="346"/>
      <c r="CR57" s="346"/>
      <c r="CS57" s="346"/>
      <c r="CT57" s="346"/>
      <c r="CU57" s="346"/>
      <c r="CV57" s="346"/>
      <c r="CW57" s="346"/>
      <c r="CX57" s="346"/>
      <c r="CY57" s="346"/>
      <c r="CZ57" s="346"/>
      <c r="DA57" s="346"/>
      <c r="DB57" s="346"/>
      <c r="DC57" s="346"/>
      <c r="DD57" s="346"/>
    </row>
    <row r="58" ht="9.75" customHeight="1"/>
    <row r="59" spans="1:108" ht="11.25" customHeight="1">
      <c r="A59" s="347" t="s">
        <v>125</v>
      </c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8"/>
      <c r="AD59" s="353" t="s">
        <v>134</v>
      </c>
      <c r="AE59" s="354"/>
      <c r="AF59" s="354"/>
      <c r="AG59" s="354"/>
      <c r="AH59" s="354"/>
      <c r="AI59" s="354"/>
      <c r="AJ59" s="354"/>
      <c r="AK59" s="354"/>
      <c r="AL59" s="354"/>
      <c r="AM59" s="354"/>
      <c r="AN59" s="354"/>
      <c r="AO59" s="354"/>
      <c r="AP59" s="354"/>
      <c r="AQ59" s="354"/>
      <c r="AR59" s="354"/>
      <c r="AS59" s="354"/>
      <c r="AT59" s="354"/>
      <c r="AU59" s="354"/>
      <c r="AV59" s="354"/>
      <c r="AW59" s="354"/>
      <c r="AX59" s="354"/>
      <c r="AY59" s="355"/>
      <c r="AZ59" s="179" t="s">
        <v>141</v>
      </c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0"/>
      <c r="CG59" s="180"/>
      <c r="CH59" s="180"/>
      <c r="CI59" s="180"/>
      <c r="CJ59" s="180"/>
      <c r="CK59" s="181"/>
      <c r="CL59" s="362" t="s">
        <v>142</v>
      </c>
      <c r="CM59" s="347"/>
      <c r="CN59" s="347"/>
      <c r="CO59" s="347"/>
      <c r="CP59" s="347"/>
      <c r="CQ59" s="347"/>
      <c r="CR59" s="347"/>
      <c r="CS59" s="347"/>
      <c r="CT59" s="347"/>
      <c r="CU59" s="347"/>
      <c r="CV59" s="347"/>
      <c r="CW59" s="347"/>
      <c r="CX59" s="347"/>
      <c r="CY59" s="347"/>
      <c r="CZ59" s="347"/>
      <c r="DA59" s="347"/>
      <c r="DB59" s="347"/>
      <c r="DC59" s="347"/>
      <c r="DD59" s="347"/>
    </row>
    <row r="60" spans="1:108" ht="22.5" customHeight="1">
      <c r="A60" s="349"/>
      <c r="B60" s="349"/>
      <c r="C60" s="349"/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50"/>
      <c r="AD60" s="356"/>
      <c r="AE60" s="357"/>
      <c r="AF60" s="357"/>
      <c r="AG60" s="357"/>
      <c r="AH60" s="357"/>
      <c r="AI60" s="357"/>
      <c r="AJ60" s="357"/>
      <c r="AK60" s="357"/>
      <c r="AL60" s="357"/>
      <c r="AM60" s="357"/>
      <c r="AN60" s="357"/>
      <c r="AO60" s="357"/>
      <c r="AP60" s="357"/>
      <c r="AQ60" s="357"/>
      <c r="AR60" s="357"/>
      <c r="AS60" s="357"/>
      <c r="AT60" s="357"/>
      <c r="AU60" s="357"/>
      <c r="AV60" s="357"/>
      <c r="AW60" s="357"/>
      <c r="AX60" s="357"/>
      <c r="AY60" s="358"/>
      <c r="AZ60" s="362" t="s">
        <v>139</v>
      </c>
      <c r="BA60" s="347"/>
      <c r="BB60" s="347"/>
      <c r="BC60" s="347"/>
      <c r="BD60" s="347"/>
      <c r="BE60" s="347"/>
      <c r="BF60" s="347"/>
      <c r="BG60" s="347"/>
      <c r="BH60" s="347"/>
      <c r="BI60" s="347"/>
      <c r="BJ60" s="347"/>
      <c r="BK60" s="347"/>
      <c r="BL60" s="347"/>
      <c r="BM60" s="347"/>
      <c r="BN60" s="347"/>
      <c r="BO60" s="347"/>
      <c r="BP60" s="347"/>
      <c r="BQ60" s="347"/>
      <c r="BR60" s="347"/>
      <c r="BS60" s="348"/>
      <c r="BT60" s="365" t="s">
        <v>140</v>
      </c>
      <c r="BU60" s="366"/>
      <c r="BV60" s="366"/>
      <c r="BW60" s="366"/>
      <c r="BX60" s="366"/>
      <c r="BY60" s="366"/>
      <c r="BZ60" s="366"/>
      <c r="CA60" s="366"/>
      <c r="CB60" s="366"/>
      <c r="CC60" s="366"/>
      <c r="CD60" s="366"/>
      <c r="CE60" s="366"/>
      <c r="CF60" s="366"/>
      <c r="CG60" s="366"/>
      <c r="CH60" s="366"/>
      <c r="CI60" s="366"/>
      <c r="CJ60" s="366"/>
      <c r="CK60" s="367"/>
      <c r="CL60" s="363"/>
      <c r="CM60" s="349"/>
      <c r="CN60" s="349"/>
      <c r="CO60" s="349"/>
      <c r="CP60" s="349"/>
      <c r="CQ60" s="349"/>
      <c r="CR60" s="349"/>
      <c r="CS60" s="349"/>
      <c r="CT60" s="349"/>
      <c r="CU60" s="349"/>
      <c r="CV60" s="349"/>
      <c r="CW60" s="349"/>
      <c r="CX60" s="349"/>
      <c r="CY60" s="349"/>
      <c r="CZ60" s="349"/>
      <c r="DA60" s="349"/>
      <c r="DB60" s="349"/>
      <c r="DC60" s="349"/>
      <c r="DD60" s="349"/>
    </row>
    <row r="61" spans="1:108" ht="8.25">
      <c r="A61" s="351"/>
      <c r="B61" s="351"/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2"/>
      <c r="AD61" s="359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1"/>
      <c r="AZ61" s="364"/>
      <c r="BA61" s="351"/>
      <c r="BB61" s="351"/>
      <c r="BC61" s="351"/>
      <c r="BD61" s="351"/>
      <c r="BE61" s="351"/>
      <c r="BF61" s="351"/>
      <c r="BG61" s="351"/>
      <c r="BH61" s="351"/>
      <c r="BI61" s="351"/>
      <c r="BJ61" s="351"/>
      <c r="BK61" s="351"/>
      <c r="BL61" s="351"/>
      <c r="BM61" s="351"/>
      <c r="BN61" s="351"/>
      <c r="BO61" s="351"/>
      <c r="BP61" s="351"/>
      <c r="BQ61" s="351"/>
      <c r="BR61" s="351"/>
      <c r="BS61" s="352"/>
      <c r="BT61" s="179" t="s">
        <v>17</v>
      </c>
      <c r="BU61" s="180"/>
      <c r="BV61" s="180"/>
      <c r="BW61" s="180"/>
      <c r="BX61" s="180"/>
      <c r="BY61" s="180"/>
      <c r="BZ61" s="180"/>
      <c r="CA61" s="180"/>
      <c r="CB61" s="181"/>
      <c r="CC61" s="179" t="s">
        <v>18</v>
      </c>
      <c r="CD61" s="180"/>
      <c r="CE61" s="180"/>
      <c r="CF61" s="180"/>
      <c r="CG61" s="180"/>
      <c r="CH61" s="180"/>
      <c r="CI61" s="180"/>
      <c r="CJ61" s="180"/>
      <c r="CK61" s="181"/>
      <c r="CL61" s="364"/>
      <c r="CM61" s="351"/>
      <c r="CN61" s="351"/>
      <c r="CO61" s="351"/>
      <c r="CP61" s="351"/>
      <c r="CQ61" s="351"/>
      <c r="CR61" s="351"/>
      <c r="CS61" s="351"/>
      <c r="CT61" s="351"/>
      <c r="CU61" s="351"/>
      <c r="CV61" s="351"/>
      <c r="CW61" s="351"/>
      <c r="CX61" s="351"/>
      <c r="CY61" s="351"/>
      <c r="CZ61" s="351"/>
      <c r="DA61" s="351"/>
      <c r="DB61" s="351"/>
      <c r="DC61" s="351"/>
      <c r="DD61" s="351"/>
    </row>
    <row r="62" spans="1:108" ht="8.25">
      <c r="A62" s="384">
        <v>1</v>
      </c>
      <c r="B62" s="384"/>
      <c r="C62" s="384"/>
      <c r="D62" s="384"/>
      <c r="E62" s="384"/>
      <c r="F62" s="384"/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5"/>
      <c r="AD62" s="386">
        <v>2</v>
      </c>
      <c r="AE62" s="384"/>
      <c r="AF62" s="384"/>
      <c r="AG62" s="384"/>
      <c r="AH62" s="384"/>
      <c r="AI62" s="384"/>
      <c r="AJ62" s="384"/>
      <c r="AK62" s="384"/>
      <c r="AL62" s="384"/>
      <c r="AM62" s="384"/>
      <c r="AN62" s="384"/>
      <c r="AO62" s="384"/>
      <c r="AP62" s="384"/>
      <c r="AQ62" s="384"/>
      <c r="AR62" s="384"/>
      <c r="AS62" s="384"/>
      <c r="AT62" s="384"/>
      <c r="AU62" s="384"/>
      <c r="AV62" s="384"/>
      <c r="AW62" s="384"/>
      <c r="AX62" s="384"/>
      <c r="AY62" s="385"/>
      <c r="AZ62" s="368">
        <v>3</v>
      </c>
      <c r="BA62" s="369"/>
      <c r="BB62" s="369"/>
      <c r="BC62" s="369"/>
      <c r="BD62" s="369"/>
      <c r="BE62" s="369"/>
      <c r="BF62" s="369"/>
      <c r="BG62" s="369"/>
      <c r="BH62" s="369"/>
      <c r="BI62" s="369"/>
      <c r="BJ62" s="369"/>
      <c r="BK62" s="369"/>
      <c r="BL62" s="369"/>
      <c r="BM62" s="369"/>
      <c r="BN62" s="369"/>
      <c r="BO62" s="369"/>
      <c r="BP62" s="369"/>
      <c r="BQ62" s="369"/>
      <c r="BR62" s="369"/>
      <c r="BS62" s="370"/>
      <c r="BT62" s="368">
        <v>4</v>
      </c>
      <c r="BU62" s="369"/>
      <c r="BV62" s="369"/>
      <c r="BW62" s="369"/>
      <c r="BX62" s="369"/>
      <c r="BY62" s="369"/>
      <c r="BZ62" s="369"/>
      <c r="CA62" s="369"/>
      <c r="CB62" s="370"/>
      <c r="CC62" s="368">
        <v>5</v>
      </c>
      <c r="CD62" s="369"/>
      <c r="CE62" s="369"/>
      <c r="CF62" s="369"/>
      <c r="CG62" s="369"/>
      <c r="CH62" s="369"/>
      <c r="CI62" s="369"/>
      <c r="CJ62" s="369"/>
      <c r="CK62" s="370"/>
      <c r="CL62" s="368">
        <v>6</v>
      </c>
      <c r="CM62" s="369"/>
      <c r="CN62" s="369"/>
      <c r="CO62" s="369"/>
      <c r="CP62" s="369"/>
      <c r="CQ62" s="369"/>
      <c r="CR62" s="369"/>
      <c r="CS62" s="369"/>
      <c r="CT62" s="369"/>
      <c r="CU62" s="369"/>
      <c r="CV62" s="369"/>
      <c r="CW62" s="369"/>
      <c r="CX62" s="369"/>
      <c r="CY62" s="369"/>
      <c r="CZ62" s="369"/>
      <c r="DA62" s="369"/>
      <c r="DB62" s="369"/>
      <c r="DC62" s="369"/>
      <c r="DD62" s="369"/>
    </row>
    <row r="63" spans="1:108" ht="9" thickBot="1">
      <c r="A63" s="393"/>
      <c r="B63" s="394"/>
      <c r="C63" s="394"/>
      <c r="D63" s="394"/>
      <c r="E63" s="394"/>
      <c r="F63" s="394"/>
      <c r="G63" s="394"/>
      <c r="H63" s="394"/>
      <c r="I63" s="394"/>
      <c r="J63" s="394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4"/>
      <c r="X63" s="394"/>
      <c r="Y63" s="394"/>
      <c r="Z63" s="394"/>
      <c r="AA63" s="394"/>
      <c r="AB63" s="394"/>
      <c r="AC63" s="395"/>
      <c r="AD63" s="179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91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5"/>
      <c r="BT63" s="392"/>
      <c r="BU63" s="183"/>
      <c r="BV63" s="183"/>
      <c r="BW63" s="183"/>
      <c r="BX63" s="183"/>
      <c r="BY63" s="183"/>
      <c r="BZ63" s="183"/>
      <c r="CA63" s="183"/>
      <c r="CB63" s="184"/>
      <c r="CC63" s="392"/>
      <c r="CD63" s="183"/>
      <c r="CE63" s="183"/>
      <c r="CF63" s="183"/>
      <c r="CG63" s="183"/>
      <c r="CH63" s="183"/>
      <c r="CI63" s="183"/>
      <c r="CJ63" s="183"/>
      <c r="CK63" s="184"/>
      <c r="CL63" s="179"/>
      <c r="CM63" s="180"/>
      <c r="CN63" s="180"/>
      <c r="CO63" s="180"/>
      <c r="CP63" s="180"/>
      <c r="CQ63" s="180"/>
      <c r="CR63" s="180"/>
      <c r="CS63" s="180"/>
      <c r="CT63" s="180"/>
      <c r="CU63" s="180"/>
      <c r="CV63" s="180"/>
      <c r="CW63" s="180"/>
      <c r="CX63" s="180"/>
      <c r="CY63" s="180"/>
      <c r="CZ63" s="180"/>
      <c r="DA63" s="180"/>
      <c r="DB63" s="180"/>
      <c r="DC63" s="180"/>
      <c r="DD63" s="180"/>
    </row>
    <row r="64" spans="28:51" ht="9" thickBot="1">
      <c r="AB64" s="50" t="s">
        <v>79</v>
      </c>
      <c r="AD64" s="374"/>
      <c r="AE64" s="375"/>
      <c r="AF64" s="375"/>
      <c r="AG64" s="375"/>
      <c r="AH64" s="375"/>
      <c r="AI64" s="375"/>
      <c r="AJ64" s="375"/>
      <c r="AK64" s="375"/>
      <c r="AL64" s="375"/>
      <c r="AM64" s="375"/>
      <c r="AN64" s="375"/>
      <c r="AO64" s="375"/>
      <c r="AP64" s="375"/>
      <c r="AQ64" s="375"/>
      <c r="AR64" s="375"/>
      <c r="AS64" s="375"/>
      <c r="AT64" s="375"/>
      <c r="AU64" s="375"/>
      <c r="AV64" s="375"/>
      <c r="AW64" s="375"/>
      <c r="AX64" s="375"/>
      <c r="AY64" s="378"/>
    </row>
  </sheetData>
  <sheetProtection/>
  <mergeCells count="172">
    <mergeCell ref="A52:AL52"/>
    <mergeCell ref="A63:AC63"/>
    <mergeCell ref="AM52:BG52"/>
    <mergeCell ref="BH52:CB52"/>
    <mergeCell ref="CC52:DD52"/>
    <mergeCell ref="AM53:BG53"/>
    <mergeCell ref="CC62:CK62"/>
    <mergeCell ref="CL62:DD62"/>
    <mergeCell ref="AZ63:BS63"/>
    <mergeCell ref="CC63:CK63"/>
    <mergeCell ref="AD64:AY64"/>
    <mergeCell ref="AD63:AY63"/>
    <mergeCell ref="CL63:DD63"/>
    <mergeCell ref="A62:AC62"/>
    <mergeCell ref="A41:V41"/>
    <mergeCell ref="W41:AR41"/>
    <mergeCell ref="AS41:BN41"/>
    <mergeCell ref="BO42:CB42"/>
    <mergeCell ref="CC41:CP41"/>
    <mergeCell ref="BT63:CB63"/>
    <mergeCell ref="AD62:AY62"/>
    <mergeCell ref="BT61:CB61"/>
    <mergeCell ref="CC61:CK61"/>
    <mergeCell ref="W42:AR42"/>
    <mergeCell ref="AS42:BN42"/>
    <mergeCell ref="A48:DD48"/>
    <mergeCell ref="A50:AL50"/>
    <mergeCell ref="AM50:BG50"/>
    <mergeCell ref="BH50:CB50"/>
    <mergeCell ref="CC50:DD50"/>
    <mergeCell ref="BO41:CB41"/>
    <mergeCell ref="A39:V39"/>
    <mergeCell ref="A40:V40"/>
    <mergeCell ref="W39:AR39"/>
    <mergeCell ref="AS39:BN39"/>
    <mergeCell ref="AS40:BN40"/>
    <mergeCell ref="AM51:BG51"/>
    <mergeCell ref="BO44:CB44"/>
    <mergeCell ref="W44:AR44"/>
    <mergeCell ref="AS44:BN44"/>
    <mergeCell ref="CQ41:DD41"/>
    <mergeCell ref="CQ38:DD38"/>
    <mergeCell ref="BO39:CB39"/>
    <mergeCell ref="W40:AR40"/>
    <mergeCell ref="BO40:CB40"/>
    <mergeCell ref="A51:AL51"/>
    <mergeCell ref="A37:V37"/>
    <mergeCell ref="W37:AR37"/>
    <mergeCell ref="AS37:BN37"/>
    <mergeCell ref="BO37:CB37"/>
    <mergeCell ref="CC37:CP37"/>
    <mergeCell ref="A38:V38"/>
    <mergeCell ref="W38:AR38"/>
    <mergeCell ref="AS38:BN38"/>
    <mergeCell ref="BO38:CB38"/>
    <mergeCell ref="CC38:CP38"/>
    <mergeCell ref="CC35:CP35"/>
    <mergeCell ref="A34:V34"/>
    <mergeCell ref="W34:AR34"/>
    <mergeCell ref="CQ35:DD35"/>
    <mergeCell ref="A36:V36"/>
    <mergeCell ref="W36:AR36"/>
    <mergeCell ref="AS36:BN36"/>
    <mergeCell ref="BO36:CB36"/>
    <mergeCell ref="CC36:CP36"/>
    <mergeCell ref="CQ36:DD36"/>
    <mergeCell ref="A32:V33"/>
    <mergeCell ref="W32:AR33"/>
    <mergeCell ref="A35:V35"/>
    <mergeCell ref="W35:AR35"/>
    <mergeCell ref="AS35:BN35"/>
    <mergeCell ref="BO35:CB35"/>
    <mergeCell ref="AS34:BN34"/>
    <mergeCell ref="BO34:CB34"/>
    <mergeCell ref="W30:CM30"/>
    <mergeCell ref="BO33:CB33"/>
    <mergeCell ref="CC33:CP33"/>
    <mergeCell ref="CQ33:DD33"/>
    <mergeCell ref="CQ34:DD34"/>
    <mergeCell ref="AS33:BN33"/>
    <mergeCell ref="CC34:CP34"/>
    <mergeCell ref="A25:DD25"/>
    <mergeCell ref="W27:CM27"/>
    <mergeCell ref="W28:CM28"/>
    <mergeCell ref="W29:CM29"/>
    <mergeCell ref="W7:CM7"/>
    <mergeCell ref="W8:CM8"/>
    <mergeCell ref="AS11:BN11"/>
    <mergeCell ref="CQ23:DD23"/>
    <mergeCell ref="CC13:CP13"/>
    <mergeCell ref="CQ13:DD13"/>
    <mergeCell ref="CQ1:DD1"/>
    <mergeCell ref="A3:DD3"/>
    <mergeCell ref="W5:CM5"/>
    <mergeCell ref="W6:CM6"/>
    <mergeCell ref="CQ11:DD11"/>
    <mergeCell ref="A10:V11"/>
    <mergeCell ref="W10:AR11"/>
    <mergeCell ref="AS10:DD10"/>
    <mergeCell ref="BO11:CB11"/>
    <mergeCell ref="CC11:CP11"/>
    <mergeCell ref="A12:V12"/>
    <mergeCell ref="W12:AR12"/>
    <mergeCell ref="AS12:BN12"/>
    <mergeCell ref="BO12:CB12"/>
    <mergeCell ref="CC12:CP12"/>
    <mergeCell ref="CQ12:DD12"/>
    <mergeCell ref="A13:V13"/>
    <mergeCell ref="W13:AR13"/>
    <mergeCell ref="AS13:BN13"/>
    <mergeCell ref="BO13:CB13"/>
    <mergeCell ref="CC15:CP15"/>
    <mergeCell ref="CQ15:DD15"/>
    <mergeCell ref="A14:V14"/>
    <mergeCell ref="W14:AR14"/>
    <mergeCell ref="AS14:BN14"/>
    <mergeCell ref="BO14:CB14"/>
    <mergeCell ref="CC14:CP14"/>
    <mergeCell ref="CQ14:DD14"/>
    <mergeCell ref="CC16:CP16"/>
    <mergeCell ref="CQ16:DD16"/>
    <mergeCell ref="A15:V15"/>
    <mergeCell ref="W15:AR15"/>
    <mergeCell ref="A16:V16"/>
    <mergeCell ref="W16:AR16"/>
    <mergeCell ref="AS16:BN16"/>
    <mergeCell ref="BO16:CB16"/>
    <mergeCell ref="AS15:BN15"/>
    <mergeCell ref="BO15:CB15"/>
    <mergeCell ref="AS17:BN17"/>
    <mergeCell ref="BO17:CB17"/>
    <mergeCell ref="CC19:CP19"/>
    <mergeCell ref="CQ19:DD19"/>
    <mergeCell ref="AS18:BN18"/>
    <mergeCell ref="BO18:CB18"/>
    <mergeCell ref="CC17:CP17"/>
    <mergeCell ref="CQ17:DD17"/>
    <mergeCell ref="CC18:CP18"/>
    <mergeCell ref="CQ18:DD18"/>
    <mergeCell ref="A19:V19"/>
    <mergeCell ref="W19:AR19"/>
    <mergeCell ref="AS19:BN19"/>
    <mergeCell ref="BO19:CB19"/>
    <mergeCell ref="A18:V18"/>
    <mergeCell ref="W18:AR18"/>
    <mergeCell ref="CQ37:DD37"/>
    <mergeCell ref="A17:V17"/>
    <mergeCell ref="W17:AR17"/>
    <mergeCell ref="W20:AR20"/>
    <mergeCell ref="AS20:BN20"/>
    <mergeCell ref="BO20:CB20"/>
    <mergeCell ref="W22:AR22"/>
    <mergeCell ref="AS22:BN22"/>
    <mergeCell ref="BO22:CB22"/>
    <mergeCell ref="AS32:DD32"/>
    <mergeCell ref="AZ62:BS62"/>
    <mergeCell ref="BT62:CB62"/>
    <mergeCell ref="BH51:CB51"/>
    <mergeCell ref="CC51:DD51"/>
    <mergeCell ref="CC39:CP39"/>
    <mergeCell ref="CQ39:DD39"/>
    <mergeCell ref="CC40:CP40"/>
    <mergeCell ref="CQ40:DD40"/>
    <mergeCell ref="CQ46:DD46"/>
    <mergeCell ref="CQ55:DD55"/>
    <mergeCell ref="A57:DD57"/>
    <mergeCell ref="A59:AC61"/>
    <mergeCell ref="AD59:AY61"/>
    <mergeCell ref="AZ59:CK59"/>
    <mergeCell ref="CL59:DD61"/>
    <mergeCell ref="AZ60:BS61"/>
    <mergeCell ref="BT60:CK6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D47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75:108" ht="12" thickBot="1">
      <c r="BW1" s="2" t="s">
        <v>62</v>
      </c>
      <c r="CQ1" s="201" t="s">
        <v>155</v>
      </c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3"/>
    </row>
    <row r="3" spans="1:108" ht="12.75">
      <c r="A3" s="65" t="s">
        <v>156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</row>
    <row r="4" ht="9.75" customHeight="1"/>
    <row r="5" spans="1:108" ht="22.5" customHeight="1">
      <c r="A5" s="109" t="s">
        <v>41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10"/>
      <c r="AE5" s="439" t="s">
        <v>143</v>
      </c>
      <c r="AF5" s="440"/>
      <c r="AG5" s="440"/>
      <c r="AH5" s="440"/>
      <c r="AI5" s="440"/>
      <c r="AJ5" s="440"/>
      <c r="AK5" s="440"/>
      <c r="AL5" s="440"/>
      <c r="AM5" s="440"/>
      <c r="AN5" s="440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1"/>
      <c r="BF5" s="108" t="s">
        <v>144</v>
      </c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10"/>
      <c r="BT5" s="98" t="s">
        <v>145</v>
      </c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100"/>
      <c r="CJ5" s="108" t="s">
        <v>146</v>
      </c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</row>
    <row r="6" spans="1:108" ht="54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3"/>
      <c r="AE6" s="98" t="s">
        <v>147</v>
      </c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100"/>
      <c r="AS6" s="98" t="s">
        <v>148</v>
      </c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100"/>
      <c r="BF6" s="111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3"/>
      <c r="BT6" s="98" t="s">
        <v>149</v>
      </c>
      <c r="BU6" s="99"/>
      <c r="BV6" s="99"/>
      <c r="BW6" s="99"/>
      <c r="BX6" s="99"/>
      <c r="BY6" s="99"/>
      <c r="BZ6" s="99"/>
      <c r="CA6" s="100"/>
      <c r="CB6" s="98" t="s">
        <v>150</v>
      </c>
      <c r="CC6" s="99"/>
      <c r="CD6" s="99"/>
      <c r="CE6" s="99"/>
      <c r="CF6" s="99"/>
      <c r="CG6" s="99"/>
      <c r="CH6" s="99"/>
      <c r="CI6" s="100"/>
      <c r="CJ6" s="111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</row>
    <row r="7" spans="1:108" ht="12" thickBot="1">
      <c r="A7" s="68">
        <v>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9"/>
      <c r="AE7" s="67">
        <v>2</v>
      </c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9"/>
      <c r="AS7" s="67">
        <v>3</v>
      </c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9"/>
      <c r="BF7" s="67">
        <v>4</v>
      </c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9"/>
      <c r="BT7" s="67">
        <v>5</v>
      </c>
      <c r="BU7" s="68"/>
      <c r="BV7" s="68"/>
      <c r="BW7" s="68"/>
      <c r="BX7" s="68"/>
      <c r="BY7" s="68"/>
      <c r="BZ7" s="68"/>
      <c r="CA7" s="69"/>
      <c r="CB7" s="67">
        <v>6</v>
      </c>
      <c r="CC7" s="68"/>
      <c r="CD7" s="68"/>
      <c r="CE7" s="68"/>
      <c r="CF7" s="68"/>
      <c r="CG7" s="68"/>
      <c r="CH7" s="68"/>
      <c r="CI7" s="69"/>
      <c r="CJ7" s="67">
        <v>7</v>
      </c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</row>
    <row r="8" spans="1:108" ht="15" customHeight="1">
      <c r="A8" s="436" t="s">
        <v>151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8"/>
      <c r="AE8" s="208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10"/>
      <c r="AS8" s="208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10"/>
      <c r="BF8" s="208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10"/>
      <c r="BT8" s="293"/>
      <c r="BU8" s="71"/>
      <c r="BV8" s="71"/>
      <c r="BW8" s="71"/>
      <c r="BX8" s="71"/>
      <c r="BY8" s="71"/>
      <c r="BZ8" s="71"/>
      <c r="CA8" s="207"/>
      <c r="CB8" s="293"/>
      <c r="CC8" s="71"/>
      <c r="CD8" s="71"/>
      <c r="CE8" s="71"/>
      <c r="CF8" s="71"/>
      <c r="CG8" s="71"/>
      <c r="CH8" s="71"/>
      <c r="CI8" s="72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</row>
    <row r="9" spans="1:108" ht="15" customHeight="1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206"/>
      <c r="AE9" s="103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5"/>
      <c r="AS9" s="103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5"/>
      <c r="BF9" s="103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5"/>
      <c r="BT9" s="213"/>
      <c r="BU9" s="61"/>
      <c r="BV9" s="61"/>
      <c r="BW9" s="61"/>
      <c r="BX9" s="61"/>
      <c r="BY9" s="61"/>
      <c r="BZ9" s="61"/>
      <c r="CA9" s="206"/>
      <c r="CB9" s="213"/>
      <c r="CC9" s="61"/>
      <c r="CD9" s="61"/>
      <c r="CE9" s="61"/>
      <c r="CF9" s="61"/>
      <c r="CG9" s="61"/>
      <c r="CH9" s="61"/>
      <c r="CI9" s="62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</row>
    <row r="10" spans="1:108" ht="15" customHeight="1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206"/>
      <c r="AE10" s="103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5"/>
      <c r="AS10" s="103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5"/>
      <c r="BF10" s="103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5"/>
      <c r="BT10" s="213"/>
      <c r="BU10" s="61"/>
      <c r="BV10" s="61"/>
      <c r="BW10" s="61"/>
      <c r="BX10" s="61"/>
      <c r="BY10" s="61"/>
      <c r="BZ10" s="61"/>
      <c r="CA10" s="206"/>
      <c r="CB10" s="213"/>
      <c r="CC10" s="61"/>
      <c r="CD10" s="61"/>
      <c r="CE10" s="61"/>
      <c r="CF10" s="61"/>
      <c r="CG10" s="61"/>
      <c r="CH10" s="61"/>
      <c r="CI10" s="62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</row>
    <row r="11" spans="1:108" ht="15" customHeight="1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206"/>
      <c r="AE11" s="103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5"/>
      <c r="AS11" s="103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5"/>
      <c r="BF11" s="103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5"/>
      <c r="BT11" s="213"/>
      <c r="BU11" s="61"/>
      <c r="BV11" s="61"/>
      <c r="BW11" s="61"/>
      <c r="BX11" s="61"/>
      <c r="BY11" s="61"/>
      <c r="BZ11" s="61"/>
      <c r="CA11" s="206"/>
      <c r="CB11" s="213"/>
      <c r="CC11" s="61"/>
      <c r="CD11" s="61"/>
      <c r="CE11" s="61"/>
      <c r="CF11" s="61"/>
      <c r="CG11" s="61"/>
      <c r="CH11" s="61"/>
      <c r="CI11" s="62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</row>
    <row r="12" spans="1:108" ht="15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206"/>
      <c r="AE12" s="103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5"/>
      <c r="AS12" s="103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5"/>
      <c r="BF12" s="103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5"/>
      <c r="BT12" s="213"/>
      <c r="BU12" s="61"/>
      <c r="BV12" s="61"/>
      <c r="BW12" s="61"/>
      <c r="BX12" s="61"/>
      <c r="BY12" s="61"/>
      <c r="BZ12" s="61"/>
      <c r="CA12" s="206"/>
      <c r="CB12" s="213"/>
      <c r="CC12" s="61"/>
      <c r="CD12" s="61"/>
      <c r="CE12" s="61"/>
      <c r="CF12" s="61"/>
      <c r="CG12" s="61"/>
      <c r="CH12" s="61"/>
      <c r="CI12" s="62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</row>
    <row r="13" spans="1:108" ht="15" customHeight="1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206"/>
      <c r="AE13" s="103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5"/>
      <c r="AS13" s="103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5"/>
      <c r="BF13" s="103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5"/>
      <c r="BT13" s="213"/>
      <c r="BU13" s="61"/>
      <c r="BV13" s="61"/>
      <c r="BW13" s="61"/>
      <c r="BX13" s="61"/>
      <c r="BY13" s="61"/>
      <c r="BZ13" s="61"/>
      <c r="CA13" s="206"/>
      <c r="CB13" s="213"/>
      <c r="CC13" s="61"/>
      <c r="CD13" s="61"/>
      <c r="CE13" s="61"/>
      <c r="CF13" s="61"/>
      <c r="CG13" s="61"/>
      <c r="CH13" s="61"/>
      <c r="CI13" s="62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</row>
    <row r="14" spans="1:108" ht="15" customHeight="1" thickBot="1">
      <c r="A14" s="185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7"/>
      <c r="AE14" s="103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5"/>
      <c r="AS14" s="103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5"/>
      <c r="BF14" s="103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5"/>
      <c r="BT14" s="213"/>
      <c r="BU14" s="61"/>
      <c r="BV14" s="61"/>
      <c r="BW14" s="61"/>
      <c r="BX14" s="61"/>
      <c r="BY14" s="61"/>
      <c r="BZ14" s="61"/>
      <c r="CA14" s="206"/>
      <c r="CB14" s="213"/>
      <c r="CC14" s="61"/>
      <c r="CD14" s="61"/>
      <c r="CE14" s="61"/>
      <c r="CF14" s="61"/>
      <c r="CG14" s="61"/>
      <c r="CH14" s="61"/>
      <c r="CI14" s="62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</row>
    <row r="15" spans="1:108" ht="15" customHeight="1" thickBot="1">
      <c r="A15" s="434" t="s">
        <v>152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5"/>
      <c r="AE15" s="177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8"/>
      <c r="AS15" s="171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8"/>
      <c r="BF15" s="171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8"/>
      <c r="BT15" s="221"/>
      <c r="BU15" s="186"/>
      <c r="BV15" s="186"/>
      <c r="BW15" s="186"/>
      <c r="BX15" s="186"/>
      <c r="BY15" s="186"/>
      <c r="BZ15" s="186"/>
      <c r="CA15" s="187"/>
      <c r="CB15" s="221"/>
      <c r="CC15" s="186"/>
      <c r="CD15" s="186"/>
      <c r="CE15" s="186"/>
      <c r="CF15" s="186"/>
      <c r="CG15" s="186"/>
      <c r="CH15" s="186"/>
      <c r="CI15" s="222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</row>
    <row r="16" spans="88:108" ht="6" customHeight="1" thickBot="1"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</row>
    <row r="17" spans="1:108" ht="15" customHeight="1">
      <c r="A17" s="436" t="s">
        <v>153</v>
      </c>
      <c r="B17" s="437"/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8"/>
      <c r="AE17" s="208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10"/>
      <c r="AS17" s="208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10"/>
      <c r="BF17" s="208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10"/>
      <c r="BT17" s="293"/>
      <c r="BU17" s="71"/>
      <c r="BV17" s="71"/>
      <c r="BW17" s="71"/>
      <c r="BX17" s="71"/>
      <c r="BY17" s="71"/>
      <c r="BZ17" s="71"/>
      <c r="CA17" s="207"/>
      <c r="CB17" s="293"/>
      <c r="CC17" s="71"/>
      <c r="CD17" s="71"/>
      <c r="CE17" s="71"/>
      <c r="CF17" s="71"/>
      <c r="CG17" s="71"/>
      <c r="CH17" s="71"/>
      <c r="CI17" s="72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</row>
    <row r="18" spans="1:108" ht="15" customHeight="1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206"/>
      <c r="AE18" s="103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5"/>
      <c r="AS18" s="103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5"/>
      <c r="BF18" s="103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5"/>
      <c r="BT18" s="213"/>
      <c r="BU18" s="61"/>
      <c r="BV18" s="61"/>
      <c r="BW18" s="61"/>
      <c r="BX18" s="61"/>
      <c r="BY18" s="61"/>
      <c r="BZ18" s="61"/>
      <c r="CA18" s="206"/>
      <c r="CB18" s="213"/>
      <c r="CC18" s="61"/>
      <c r="CD18" s="61"/>
      <c r="CE18" s="61"/>
      <c r="CF18" s="61"/>
      <c r="CG18" s="61"/>
      <c r="CH18" s="61"/>
      <c r="CI18" s="62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</row>
    <row r="19" spans="1:108" ht="15" customHeight="1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206"/>
      <c r="AE19" s="103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5"/>
      <c r="AS19" s="103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5"/>
      <c r="BF19" s="103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5"/>
      <c r="BT19" s="213"/>
      <c r="BU19" s="61"/>
      <c r="BV19" s="61"/>
      <c r="BW19" s="61"/>
      <c r="BX19" s="61"/>
      <c r="BY19" s="61"/>
      <c r="BZ19" s="61"/>
      <c r="CA19" s="206"/>
      <c r="CB19" s="213"/>
      <c r="CC19" s="61"/>
      <c r="CD19" s="61"/>
      <c r="CE19" s="61"/>
      <c r="CF19" s="61"/>
      <c r="CG19" s="61"/>
      <c r="CH19" s="61"/>
      <c r="CI19" s="62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</row>
    <row r="20" spans="1:108" ht="15" customHeight="1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206"/>
      <c r="AE20" s="103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5"/>
      <c r="AS20" s="103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5"/>
      <c r="BF20" s="103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5"/>
      <c r="BT20" s="213"/>
      <c r="BU20" s="61"/>
      <c r="BV20" s="61"/>
      <c r="BW20" s="61"/>
      <c r="BX20" s="61"/>
      <c r="BY20" s="61"/>
      <c r="BZ20" s="61"/>
      <c r="CA20" s="206"/>
      <c r="CB20" s="213"/>
      <c r="CC20" s="61"/>
      <c r="CD20" s="61"/>
      <c r="CE20" s="61"/>
      <c r="CF20" s="61"/>
      <c r="CG20" s="61"/>
      <c r="CH20" s="61"/>
      <c r="CI20" s="62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</row>
    <row r="21" spans="1:108" ht="15" customHeight="1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206"/>
      <c r="AE21" s="103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5"/>
      <c r="AS21" s="103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5"/>
      <c r="BF21" s="103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5"/>
      <c r="BT21" s="213"/>
      <c r="BU21" s="61"/>
      <c r="BV21" s="61"/>
      <c r="BW21" s="61"/>
      <c r="BX21" s="61"/>
      <c r="BY21" s="61"/>
      <c r="BZ21" s="61"/>
      <c r="CA21" s="206"/>
      <c r="CB21" s="213"/>
      <c r="CC21" s="61"/>
      <c r="CD21" s="61"/>
      <c r="CE21" s="61"/>
      <c r="CF21" s="61"/>
      <c r="CG21" s="61"/>
      <c r="CH21" s="61"/>
      <c r="CI21" s="62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</row>
    <row r="22" spans="1:108" ht="15" customHeight="1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206"/>
      <c r="AE22" s="103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5"/>
      <c r="AS22" s="103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5"/>
      <c r="BF22" s="103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5"/>
      <c r="BT22" s="213"/>
      <c r="BU22" s="61"/>
      <c r="BV22" s="61"/>
      <c r="BW22" s="61"/>
      <c r="BX22" s="61"/>
      <c r="BY22" s="61"/>
      <c r="BZ22" s="61"/>
      <c r="CA22" s="206"/>
      <c r="CB22" s="213"/>
      <c r="CC22" s="61"/>
      <c r="CD22" s="61"/>
      <c r="CE22" s="61"/>
      <c r="CF22" s="61"/>
      <c r="CG22" s="61"/>
      <c r="CH22" s="61"/>
      <c r="CI22" s="62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</row>
    <row r="23" spans="1:108" ht="15" customHeight="1" thickBot="1">
      <c r="A23" s="185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7"/>
      <c r="AE23" s="103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5"/>
      <c r="AS23" s="103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5"/>
      <c r="BF23" s="103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5"/>
      <c r="BT23" s="213"/>
      <c r="BU23" s="61"/>
      <c r="BV23" s="61"/>
      <c r="BW23" s="61"/>
      <c r="BX23" s="61"/>
      <c r="BY23" s="61"/>
      <c r="BZ23" s="61"/>
      <c r="CA23" s="206"/>
      <c r="CB23" s="213"/>
      <c r="CC23" s="61"/>
      <c r="CD23" s="61"/>
      <c r="CE23" s="61"/>
      <c r="CF23" s="61"/>
      <c r="CG23" s="61"/>
      <c r="CH23" s="61"/>
      <c r="CI23" s="62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</row>
    <row r="24" spans="1:108" ht="15" customHeight="1" thickBot="1">
      <c r="A24" s="434" t="s">
        <v>154</v>
      </c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5"/>
      <c r="AE24" s="177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8"/>
      <c r="AS24" s="171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8"/>
      <c r="BF24" s="171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8"/>
      <c r="BT24" s="221"/>
      <c r="BU24" s="186"/>
      <c r="BV24" s="186"/>
      <c r="BW24" s="186"/>
      <c r="BX24" s="186"/>
      <c r="BY24" s="186"/>
      <c r="BZ24" s="186"/>
      <c r="CA24" s="187"/>
      <c r="CB24" s="221"/>
      <c r="CC24" s="186"/>
      <c r="CD24" s="186"/>
      <c r="CE24" s="186"/>
      <c r="CF24" s="186"/>
      <c r="CG24" s="186"/>
      <c r="CH24" s="186"/>
      <c r="CI24" s="222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</row>
    <row r="25" ht="12" thickBot="1"/>
    <row r="26" spans="75:108" ht="12" thickBot="1">
      <c r="BW26" s="2" t="s">
        <v>62</v>
      </c>
      <c r="CQ26" s="201" t="s">
        <v>157</v>
      </c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3"/>
    </row>
    <row r="28" spans="1:108" ht="12.75">
      <c r="A28" s="65" t="s">
        <v>158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</row>
    <row r="29" spans="1:108" ht="12.75">
      <c r="A29" s="65" t="s">
        <v>159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</row>
    <row r="30" ht="9.75" customHeight="1"/>
    <row r="31" spans="1:108" s="1" customFormat="1" ht="11.25">
      <c r="A31" s="340" t="s">
        <v>160</v>
      </c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1"/>
      <c r="AN31" s="344" t="s">
        <v>161</v>
      </c>
      <c r="AO31" s="425"/>
      <c r="AP31" s="425"/>
      <c r="AQ31" s="425"/>
      <c r="AR31" s="425"/>
      <c r="AS31" s="425"/>
      <c r="AT31" s="426"/>
      <c r="AU31" s="405" t="s">
        <v>162</v>
      </c>
      <c r="AV31" s="406"/>
      <c r="AW31" s="406"/>
      <c r="AX31" s="406"/>
      <c r="AY31" s="406"/>
      <c r="AZ31" s="406"/>
      <c r="BA31" s="406"/>
      <c r="BB31" s="406"/>
      <c r="BC31" s="406"/>
      <c r="BD31" s="406"/>
      <c r="BE31" s="406"/>
      <c r="BF31" s="406"/>
      <c r="BG31" s="406"/>
      <c r="BH31" s="406"/>
      <c r="BI31" s="406"/>
      <c r="BJ31" s="406"/>
      <c r="BK31" s="406"/>
      <c r="BL31" s="406"/>
      <c r="BM31" s="406"/>
      <c r="BN31" s="406"/>
      <c r="BO31" s="406"/>
      <c r="BP31" s="406"/>
      <c r="BQ31" s="406"/>
      <c r="BR31" s="406"/>
      <c r="BS31" s="406"/>
      <c r="BT31" s="406"/>
      <c r="BU31" s="406"/>
      <c r="BV31" s="406"/>
      <c r="BW31" s="406"/>
      <c r="BX31" s="406"/>
      <c r="BY31" s="406"/>
      <c r="BZ31" s="406"/>
      <c r="CA31" s="406"/>
      <c r="CB31" s="406"/>
      <c r="CC31" s="406"/>
      <c r="CD31" s="406"/>
      <c r="CE31" s="406"/>
      <c r="CF31" s="406"/>
      <c r="CG31" s="406"/>
      <c r="CH31" s="406"/>
      <c r="CI31" s="406"/>
      <c r="CJ31" s="406"/>
      <c r="CK31" s="406"/>
      <c r="CL31" s="406"/>
      <c r="CM31" s="406"/>
      <c r="CN31" s="406"/>
      <c r="CO31" s="406"/>
      <c r="CP31" s="406"/>
      <c r="CQ31" s="406"/>
      <c r="CR31" s="406"/>
      <c r="CS31" s="406"/>
      <c r="CT31" s="406"/>
      <c r="CU31" s="406"/>
      <c r="CV31" s="406"/>
      <c r="CW31" s="406"/>
      <c r="CX31" s="406"/>
      <c r="CY31" s="406"/>
      <c r="CZ31" s="406"/>
      <c r="DA31" s="406"/>
      <c r="DB31" s="406"/>
      <c r="DC31" s="406"/>
      <c r="DD31" s="406"/>
    </row>
    <row r="32" spans="1:108" s="1" customFormat="1" ht="11.25">
      <c r="A32" s="423"/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4"/>
      <c r="AN32" s="427"/>
      <c r="AO32" s="428"/>
      <c r="AP32" s="428"/>
      <c r="AQ32" s="428"/>
      <c r="AR32" s="428"/>
      <c r="AS32" s="428"/>
      <c r="AT32" s="429"/>
      <c r="AU32" s="433" t="s">
        <v>163</v>
      </c>
      <c r="AV32" s="425"/>
      <c r="AW32" s="425"/>
      <c r="AX32" s="425"/>
      <c r="AY32" s="425"/>
      <c r="AZ32" s="425"/>
      <c r="BA32" s="425"/>
      <c r="BB32" s="425"/>
      <c r="BC32" s="425"/>
      <c r="BD32" s="425"/>
      <c r="BE32" s="425"/>
      <c r="BF32" s="425"/>
      <c r="BG32" s="425"/>
      <c r="BH32" s="425"/>
      <c r="BI32" s="425"/>
      <c r="BJ32" s="425"/>
      <c r="BK32" s="425"/>
      <c r="BL32" s="425"/>
      <c r="BM32" s="425"/>
      <c r="BN32" s="426"/>
      <c r="BO32" s="405" t="s">
        <v>164</v>
      </c>
      <c r="BP32" s="406"/>
      <c r="BQ32" s="406"/>
      <c r="BR32" s="406"/>
      <c r="BS32" s="406"/>
      <c r="BT32" s="406"/>
      <c r="BU32" s="406"/>
      <c r="BV32" s="406"/>
      <c r="BW32" s="406"/>
      <c r="BX32" s="406"/>
      <c r="BY32" s="406"/>
      <c r="BZ32" s="406"/>
      <c r="CA32" s="406"/>
      <c r="CB32" s="406"/>
      <c r="CC32" s="406"/>
      <c r="CD32" s="406"/>
      <c r="CE32" s="406"/>
      <c r="CF32" s="406"/>
      <c r="CG32" s="406"/>
      <c r="CH32" s="406"/>
      <c r="CI32" s="406"/>
      <c r="CJ32" s="406"/>
      <c r="CK32" s="406"/>
      <c r="CL32" s="406"/>
      <c r="CM32" s="406"/>
      <c r="CN32" s="406"/>
      <c r="CO32" s="406"/>
      <c r="CP32" s="406"/>
      <c r="CQ32" s="406"/>
      <c r="CR32" s="406"/>
      <c r="CS32" s="406"/>
      <c r="CT32" s="406"/>
      <c r="CU32" s="406"/>
      <c r="CV32" s="406"/>
      <c r="CW32" s="406"/>
      <c r="CX32" s="406"/>
      <c r="CY32" s="406"/>
      <c r="CZ32" s="406"/>
      <c r="DA32" s="406"/>
      <c r="DB32" s="406"/>
      <c r="DC32" s="406"/>
      <c r="DD32" s="406"/>
    </row>
    <row r="33" spans="1:108" s="1" customFormat="1" ht="33.75" customHeight="1">
      <c r="A33" s="342"/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3"/>
      <c r="AN33" s="430"/>
      <c r="AO33" s="431"/>
      <c r="AP33" s="431"/>
      <c r="AQ33" s="431"/>
      <c r="AR33" s="431"/>
      <c r="AS33" s="431"/>
      <c r="AT33" s="432"/>
      <c r="AU33" s="430"/>
      <c r="AV33" s="431"/>
      <c r="AW33" s="431"/>
      <c r="AX33" s="431"/>
      <c r="AY33" s="431"/>
      <c r="AZ33" s="431"/>
      <c r="BA33" s="431"/>
      <c r="BB33" s="431"/>
      <c r="BC33" s="431"/>
      <c r="BD33" s="431"/>
      <c r="BE33" s="431"/>
      <c r="BF33" s="431"/>
      <c r="BG33" s="431"/>
      <c r="BH33" s="431"/>
      <c r="BI33" s="431"/>
      <c r="BJ33" s="431"/>
      <c r="BK33" s="431"/>
      <c r="BL33" s="431"/>
      <c r="BM33" s="431"/>
      <c r="BN33" s="432"/>
      <c r="BO33" s="344" t="s">
        <v>165</v>
      </c>
      <c r="BP33" s="340"/>
      <c r="BQ33" s="340"/>
      <c r="BR33" s="340"/>
      <c r="BS33" s="340"/>
      <c r="BT33" s="340"/>
      <c r="BU33" s="340"/>
      <c r="BV33" s="340"/>
      <c r="BW33" s="340"/>
      <c r="BX33" s="340"/>
      <c r="BY33" s="340"/>
      <c r="BZ33" s="340"/>
      <c r="CA33" s="340"/>
      <c r="CB33" s="340"/>
      <c r="CC33" s="340"/>
      <c r="CD33" s="340"/>
      <c r="CE33" s="340"/>
      <c r="CF33" s="340"/>
      <c r="CG33" s="340"/>
      <c r="CH33" s="340"/>
      <c r="CI33" s="341"/>
      <c r="CJ33" s="344" t="s">
        <v>166</v>
      </c>
      <c r="CK33" s="340"/>
      <c r="CL33" s="340"/>
      <c r="CM33" s="340"/>
      <c r="CN33" s="340"/>
      <c r="CO33" s="340"/>
      <c r="CP33" s="340"/>
      <c r="CQ33" s="340"/>
      <c r="CR33" s="340"/>
      <c r="CS33" s="340"/>
      <c r="CT33" s="340"/>
      <c r="CU33" s="340"/>
      <c r="CV33" s="340"/>
      <c r="CW33" s="340"/>
      <c r="CX33" s="340"/>
      <c r="CY33" s="340"/>
      <c r="CZ33" s="340"/>
      <c r="DA33" s="340"/>
      <c r="DB33" s="340"/>
      <c r="DC33" s="340"/>
      <c r="DD33" s="340"/>
    </row>
    <row r="34" spans="1:108" s="1" customFormat="1" ht="12" thickBot="1">
      <c r="A34" s="322">
        <v>1</v>
      </c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3"/>
      <c r="AN34" s="415">
        <v>2</v>
      </c>
      <c r="AO34" s="416"/>
      <c r="AP34" s="416"/>
      <c r="AQ34" s="416"/>
      <c r="AR34" s="416"/>
      <c r="AS34" s="416"/>
      <c r="AT34" s="422"/>
      <c r="AU34" s="415">
        <v>3</v>
      </c>
      <c r="AV34" s="416"/>
      <c r="AW34" s="416"/>
      <c r="AX34" s="416"/>
      <c r="AY34" s="416"/>
      <c r="AZ34" s="416"/>
      <c r="BA34" s="416"/>
      <c r="BB34" s="416"/>
      <c r="BC34" s="416"/>
      <c r="BD34" s="416"/>
      <c r="BE34" s="416"/>
      <c r="BF34" s="416"/>
      <c r="BG34" s="416"/>
      <c r="BH34" s="416"/>
      <c r="BI34" s="416"/>
      <c r="BJ34" s="416"/>
      <c r="BK34" s="416"/>
      <c r="BL34" s="416"/>
      <c r="BM34" s="416"/>
      <c r="BN34" s="422"/>
      <c r="BO34" s="415">
        <v>4</v>
      </c>
      <c r="BP34" s="416"/>
      <c r="BQ34" s="416"/>
      <c r="BR34" s="416"/>
      <c r="BS34" s="416"/>
      <c r="BT34" s="416"/>
      <c r="BU34" s="416"/>
      <c r="BV34" s="416"/>
      <c r="BW34" s="416"/>
      <c r="BX34" s="416"/>
      <c r="BY34" s="416"/>
      <c r="BZ34" s="416"/>
      <c r="CA34" s="416"/>
      <c r="CB34" s="416"/>
      <c r="CC34" s="416"/>
      <c r="CD34" s="416"/>
      <c r="CE34" s="416"/>
      <c r="CF34" s="416"/>
      <c r="CG34" s="416"/>
      <c r="CH34" s="416"/>
      <c r="CI34" s="422"/>
      <c r="CJ34" s="415">
        <v>5</v>
      </c>
      <c r="CK34" s="416"/>
      <c r="CL34" s="416"/>
      <c r="CM34" s="416"/>
      <c r="CN34" s="416"/>
      <c r="CO34" s="416"/>
      <c r="CP34" s="416"/>
      <c r="CQ34" s="416"/>
      <c r="CR34" s="416"/>
      <c r="CS34" s="416"/>
      <c r="CT34" s="416"/>
      <c r="CU34" s="416"/>
      <c r="CV34" s="416"/>
      <c r="CW34" s="416"/>
      <c r="CX34" s="416"/>
      <c r="CY34" s="416"/>
      <c r="CZ34" s="416"/>
      <c r="DA34" s="416"/>
      <c r="DB34" s="416"/>
      <c r="DC34" s="416"/>
      <c r="DD34" s="416"/>
    </row>
    <row r="35" spans="1:108" ht="15" customHeight="1">
      <c r="A35" s="417" t="s">
        <v>167</v>
      </c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417"/>
      <c r="AK35" s="417"/>
      <c r="AL35" s="417"/>
      <c r="AM35" s="417"/>
      <c r="AN35" s="319" t="s">
        <v>97</v>
      </c>
      <c r="AO35" s="320"/>
      <c r="AP35" s="320"/>
      <c r="AQ35" s="320"/>
      <c r="AR35" s="320"/>
      <c r="AS35" s="320"/>
      <c r="AT35" s="321"/>
      <c r="AU35" s="418"/>
      <c r="AV35" s="419"/>
      <c r="AW35" s="419"/>
      <c r="AX35" s="419"/>
      <c r="AY35" s="419"/>
      <c r="AZ35" s="419"/>
      <c r="BA35" s="419"/>
      <c r="BB35" s="419"/>
      <c r="BC35" s="419"/>
      <c r="BD35" s="419"/>
      <c r="BE35" s="419"/>
      <c r="BF35" s="419"/>
      <c r="BG35" s="419"/>
      <c r="BH35" s="419"/>
      <c r="BI35" s="419"/>
      <c r="BJ35" s="419"/>
      <c r="BK35" s="419"/>
      <c r="BL35" s="419"/>
      <c r="BM35" s="419"/>
      <c r="BN35" s="420"/>
      <c r="BO35" s="418"/>
      <c r="BP35" s="419"/>
      <c r="BQ35" s="419"/>
      <c r="BR35" s="419"/>
      <c r="BS35" s="419"/>
      <c r="BT35" s="419"/>
      <c r="BU35" s="419"/>
      <c r="BV35" s="419"/>
      <c r="BW35" s="419"/>
      <c r="BX35" s="419"/>
      <c r="BY35" s="419"/>
      <c r="BZ35" s="419"/>
      <c r="CA35" s="419"/>
      <c r="CB35" s="419"/>
      <c r="CC35" s="419"/>
      <c r="CD35" s="419"/>
      <c r="CE35" s="419"/>
      <c r="CF35" s="419"/>
      <c r="CG35" s="419"/>
      <c r="CH35" s="419"/>
      <c r="CI35" s="420"/>
      <c r="CJ35" s="418"/>
      <c r="CK35" s="419"/>
      <c r="CL35" s="419"/>
      <c r="CM35" s="419"/>
      <c r="CN35" s="419"/>
      <c r="CO35" s="419"/>
      <c r="CP35" s="419"/>
      <c r="CQ35" s="419"/>
      <c r="CR35" s="419"/>
      <c r="CS35" s="419"/>
      <c r="CT35" s="419"/>
      <c r="CU35" s="419"/>
      <c r="CV35" s="419"/>
      <c r="CW35" s="419"/>
      <c r="CX35" s="419"/>
      <c r="CY35" s="419"/>
      <c r="CZ35" s="419"/>
      <c r="DA35" s="419"/>
      <c r="DB35" s="419"/>
      <c r="DC35" s="419"/>
      <c r="DD35" s="421"/>
    </row>
    <row r="36" spans="1:108" ht="12.75">
      <c r="A36" s="335" t="s">
        <v>168</v>
      </c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  <c r="AH36" s="335"/>
      <c r="AI36" s="335"/>
      <c r="AJ36" s="335"/>
      <c r="AK36" s="335"/>
      <c r="AL36" s="335"/>
      <c r="AM36" s="335"/>
      <c r="AN36" s="294" t="s">
        <v>169</v>
      </c>
      <c r="AO36" s="295"/>
      <c r="AP36" s="295"/>
      <c r="AQ36" s="295"/>
      <c r="AR36" s="295"/>
      <c r="AS36" s="295"/>
      <c r="AT36" s="296"/>
      <c r="AU36" s="396"/>
      <c r="AV36" s="397"/>
      <c r="AW36" s="397"/>
      <c r="AX36" s="397"/>
      <c r="AY36" s="397"/>
      <c r="AZ36" s="397"/>
      <c r="BA36" s="397"/>
      <c r="BB36" s="397"/>
      <c r="BC36" s="397"/>
      <c r="BD36" s="397"/>
      <c r="BE36" s="397"/>
      <c r="BF36" s="397"/>
      <c r="BG36" s="397"/>
      <c r="BH36" s="397"/>
      <c r="BI36" s="397"/>
      <c r="BJ36" s="397"/>
      <c r="BK36" s="397"/>
      <c r="BL36" s="397"/>
      <c r="BM36" s="397"/>
      <c r="BN36" s="403"/>
      <c r="BO36" s="396"/>
      <c r="BP36" s="397"/>
      <c r="BQ36" s="397"/>
      <c r="BR36" s="397"/>
      <c r="BS36" s="397"/>
      <c r="BT36" s="397"/>
      <c r="BU36" s="397"/>
      <c r="BV36" s="397"/>
      <c r="BW36" s="397"/>
      <c r="BX36" s="397"/>
      <c r="BY36" s="397"/>
      <c r="BZ36" s="397"/>
      <c r="CA36" s="397"/>
      <c r="CB36" s="397"/>
      <c r="CC36" s="397"/>
      <c r="CD36" s="397"/>
      <c r="CE36" s="397"/>
      <c r="CF36" s="397"/>
      <c r="CG36" s="397"/>
      <c r="CH36" s="397"/>
      <c r="CI36" s="403"/>
      <c r="CJ36" s="396"/>
      <c r="CK36" s="397"/>
      <c r="CL36" s="397"/>
      <c r="CM36" s="397"/>
      <c r="CN36" s="397"/>
      <c r="CO36" s="397"/>
      <c r="CP36" s="397"/>
      <c r="CQ36" s="397"/>
      <c r="CR36" s="397"/>
      <c r="CS36" s="397"/>
      <c r="CT36" s="397"/>
      <c r="CU36" s="397"/>
      <c r="CV36" s="397"/>
      <c r="CW36" s="397"/>
      <c r="CX36" s="397"/>
      <c r="CY36" s="397"/>
      <c r="CZ36" s="397"/>
      <c r="DA36" s="397"/>
      <c r="DB36" s="397"/>
      <c r="DC36" s="397"/>
      <c r="DD36" s="398"/>
    </row>
    <row r="37" spans="1:108" ht="12.75">
      <c r="A37" s="412" t="s">
        <v>170</v>
      </c>
      <c r="B37" s="412"/>
      <c r="C37" s="412"/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2"/>
      <c r="AB37" s="412"/>
      <c r="AC37" s="412"/>
      <c r="AD37" s="412"/>
      <c r="AE37" s="412"/>
      <c r="AF37" s="412"/>
      <c r="AG37" s="412"/>
      <c r="AH37" s="412"/>
      <c r="AI37" s="412"/>
      <c r="AJ37" s="412"/>
      <c r="AK37" s="412"/>
      <c r="AL37" s="412"/>
      <c r="AM37" s="412"/>
      <c r="AN37" s="309"/>
      <c r="AO37" s="310"/>
      <c r="AP37" s="310"/>
      <c r="AQ37" s="310"/>
      <c r="AR37" s="310"/>
      <c r="AS37" s="310"/>
      <c r="AT37" s="311"/>
      <c r="AU37" s="408"/>
      <c r="AV37" s="409"/>
      <c r="AW37" s="409"/>
      <c r="AX37" s="409"/>
      <c r="AY37" s="409"/>
      <c r="AZ37" s="409"/>
      <c r="BA37" s="409"/>
      <c r="BB37" s="409"/>
      <c r="BC37" s="409"/>
      <c r="BD37" s="409"/>
      <c r="BE37" s="409"/>
      <c r="BF37" s="409"/>
      <c r="BG37" s="409"/>
      <c r="BH37" s="409"/>
      <c r="BI37" s="409"/>
      <c r="BJ37" s="409"/>
      <c r="BK37" s="409"/>
      <c r="BL37" s="409"/>
      <c r="BM37" s="409"/>
      <c r="BN37" s="410"/>
      <c r="BO37" s="408"/>
      <c r="BP37" s="409"/>
      <c r="BQ37" s="409"/>
      <c r="BR37" s="409"/>
      <c r="BS37" s="409"/>
      <c r="BT37" s="409"/>
      <c r="BU37" s="409"/>
      <c r="BV37" s="409"/>
      <c r="BW37" s="409"/>
      <c r="BX37" s="409"/>
      <c r="BY37" s="409"/>
      <c r="BZ37" s="409"/>
      <c r="CA37" s="409"/>
      <c r="CB37" s="409"/>
      <c r="CC37" s="409"/>
      <c r="CD37" s="409"/>
      <c r="CE37" s="409"/>
      <c r="CF37" s="409"/>
      <c r="CG37" s="409"/>
      <c r="CH37" s="409"/>
      <c r="CI37" s="410"/>
      <c r="CJ37" s="408"/>
      <c r="CK37" s="409"/>
      <c r="CL37" s="409"/>
      <c r="CM37" s="409"/>
      <c r="CN37" s="409"/>
      <c r="CO37" s="409"/>
      <c r="CP37" s="409"/>
      <c r="CQ37" s="409"/>
      <c r="CR37" s="409"/>
      <c r="CS37" s="409"/>
      <c r="CT37" s="409"/>
      <c r="CU37" s="409"/>
      <c r="CV37" s="409"/>
      <c r="CW37" s="409"/>
      <c r="CX37" s="409"/>
      <c r="CY37" s="409"/>
      <c r="CZ37" s="409"/>
      <c r="DA37" s="409"/>
      <c r="DB37" s="409"/>
      <c r="DC37" s="409"/>
      <c r="DD37" s="411"/>
    </row>
    <row r="38" spans="1:108" ht="15" customHeight="1">
      <c r="A38" s="413" t="s">
        <v>171</v>
      </c>
      <c r="B38" s="413"/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3"/>
      <c r="AF38" s="413"/>
      <c r="AG38" s="413"/>
      <c r="AH38" s="413"/>
      <c r="AI38" s="413"/>
      <c r="AJ38" s="413"/>
      <c r="AK38" s="413"/>
      <c r="AL38" s="413"/>
      <c r="AM38" s="413"/>
      <c r="AN38" s="313" t="s">
        <v>172</v>
      </c>
      <c r="AO38" s="314"/>
      <c r="AP38" s="314"/>
      <c r="AQ38" s="314"/>
      <c r="AR38" s="314"/>
      <c r="AS38" s="314"/>
      <c r="AT38" s="315"/>
      <c r="AU38" s="405"/>
      <c r="AV38" s="406"/>
      <c r="AW38" s="406"/>
      <c r="AX38" s="406"/>
      <c r="AY38" s="406"/>
      <c r="AZ38" s="406"/>
      <c r="BA38" s="406"/>
      <c r="BB38" s="406"/>
      <c r="BC38" s="406"/>
      <c r="BD38" s="406"/>
      <c r="BE38" s="406"/>
      <c r="BF38" s="406"/>
      <c r="BG38" s="406"/>
      <c r="BH38" s="406"/>
      <c r="BI38" s="406"/>
      <c r="BJ38" s="406"/>
      <c r="BK38" s="406"/>
      <c r="BL38" s="406"/>
      <c r="BM38" s="406"/>
      <c r="BN38" s="414"/>
      <c r="BO38" s="405"/>
      <c r="BP38" s="406"/>
      <c r="BQ38" s="406"/>
      <c r="BR38" s="406"/>
      <c r="BS38" s="406"/>
      <c r="BT38" s="406"/>
      <c r="BU38" s="406"/>
      <c r="BV38" s="406"/>
      <c r="BW38" s="406"/>
      <c r="BX38" s="406"/>
      <c r="BY38" s="406"/>
      <c r="BZ38" s="406"/>
      <c r="CA38" s="406"/>
      <c r="CB38" s="406"/>
      <c r="CC38" s="406"/>
      <c r="CD38" s="406"/>
      <c r="CE38" s="406"/>
      <c r="CF38" s="406"/>
      <c r="CG38" s="406"/>
      <c r="CH38" s="406"/>
      <c r="CI38" s="414"/>
      <c r="CJ38" s="405"/>
      <c r="CK38" s="406"/>
      <c r="CL38" s="406"/>
      <c r="CM38" s="406"/>
      <c r="CN38" s="406"/>
      <c r="CO38" s="406"/>
      <c r="CP38" s="406"/>
      <c r="CQ38" s="406"/>
      <c r="CR38" s="406"/>
      <c r="CS38" s="406"/>
      <c r="CT38" s="406"/>
      <c r="CU38" s="406"/>
      <c r="CV38" s="406"/>
      <c r="CW38" s="406"/>
      <c r="CX38" s="406"/>
      <c r="CY38" s="406"/>
      <c r="CZ38" s="406"/>
      <c r="DA38" s="406"/>
      <c r="DB38" s="406"/>
      <c r="DC38" s="406"/>
      <c r="DD38" s="407"/>
    </row>
    <row r="39" spans="1:108" ht="33" customHeight="1">
      <c r="A39" s="413" t="s">
        <v>173</v>
      </c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13"/>
      <c r="AB39" s="413"/>
      <c r="AC39" s="413"/>
      <c r="AD39" s="413"/>
      <c r="AE39" s="413"/>
      <c r="AF39" s="413"/>
      <c r="AG39" s="413"/>
      <c r="AH39" s="413"/>
      <c r="AI39" s="413"/>
      <c r="AJ39" s="413"/>
      <c r="AK39" s="413"/>
      <c r="AL39" s="413"/>
      <c r="AM39" s="413"/>
      <c r="AN39" s="313" t="s">
        <v>174</v>
      </c>
      <c r="AO39" s="314"/>
      <c r="AP39" s="314"/>
      <c r="AQ39" s="314"/>
      <c r="AR39" s="314"/>
      <c r="AS39" s="314"/>
      <c r="AT39" s="315"/>
      <c r="AU39" s="405"/>
      <c r="AV39" s="406"/>
      <c r="AW39" s="406"/>
      <c r="AX39" s="406"/>
      <c r="AY39" s="406"/>
      <c r="AZ39" s="406"/>
      <c r="BA39" s="406"/>
      <c r="BB39" s="406"/>
      <c r="BC39" s="406"/>
      <c r="BD39" s="406"/>
      <c r="BE39" s="406"/>
      <c r="BF39" s="406"/>
      <c r="BG39" s="406"/>
      <c r="BH39" s="406"/>
      <c r="BI39" s="406"/>
      <c r="BJ39" s="406"/>
      <c r="BK39" s="406"/>
      <c r="BL39" s="406"/>
      <c r="BM39" s="406"/>
      <c r="BN39" s="414"/>
      <c r="BO39" s="405"/>
      <c r="BP39" s="406"/>
      <c r="BQ39" s="406"/>
      <c r="BR39" s="406"/>
      <c r="BS39" s="406"/>
      <c r="BT39" s="406"/>
      <c r="BU39" s="406"/>
      <c r="BV39" s="406"/>
      <c r="BW39" s="406"/>
      <c r="BX39" s="406"/>
      <c r="BY39" s="406"/>
      <c r="BZ39" s="406"/>
      <c r="CA39" s="406"/>
      <c r="CB39" s="406"/>
      <c r="CC39" s="406"/>
      <c r="CD39" s="406"/>
      <c r="CE39" s="406"/>
      <c r="CF39" s="406"/>
      <c r="CG39" s="406"/>
      <c r="CH39" s="406"/>
      <c r="CI39" s="414"/>
      <c r="CJ39" s="405"/>
      <c r="CK39" s="406"/>
      <c r="CL39" s="406"/>
      <c r="CM39" s="406"/>
      <c r="CN39" s="406"/>
      <c r="CO39" s="406"/>
      <c r="CP39" s="406"/>
      <c r="CQ39" s="406"/>
      <c r="CR39" s="406"/>
      <c r="CS39" s="406"/>
      <c r="CT39" s="406"/>
      <c r="CU39" s="406"/>
      <c r="CV39" s="406"/>
      <c r="CW39" s="406"/>
      <c r="CX39" s="406"/>
      <c r="CY39" s="406"/>
      <c r="CZ39" s="406"/>
      <c r="DA39" s="406"/>
      <c r="DB39" s="406"/>
      <c r="DC39" s="406"/>
      <c r="DD39" s="407"/>
    </row>
    <row r="40" spans="1:108" ht="21.75" customHeight="1">
      <c r="A40" s="317" t="s">
        <v>175</v>
      </c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13" t="s">
        <v>176</v>
      </c>
      <c r="AO40" s="314"/>
      <c r="AP40" s="314"/>
      <c r="AQ40" s="314"/>
      <c r="AR40" s="314"/>
      <c r="AS40" s="314"/>
      <c r="AT40" s="315"/>
      <c r="AU40" s="405"/>
      <c r="AV40" s="406"/>
      <c r="AW40" s="406"/>
      <c r="AX40" s="406"/>
      <c r="AY40" s="406"/>
      <c r="AZ40" s="406"/>
      <c r="BA40" s="406"/>
      <c r="BB40" s="406"/>
      <c r="BC40" s="406"/>
      <c r="BD40" s="406"/>
      <c r="BE40" s="406"/>
      <c r="BF40" s="406"/>
      <c r="BG40" s="406"/>
      <c r="BH40" s="406"/>
      <c r="BI40" s="406"/>
      <c r="BJ40" s="406"/>
      <c r="BK40" s="406"/>
      <c r="BL40" s="406"/>
      <c r="BM40" s="406"/>
      <c r="BN40" s="414"/>
      <c r="BO40" s="405"/>
      <c r="BP40" s="406"/>
      <c r="BQ40" s="406"/>
      <c r="BR40" s="406"/>
      <c r="BS40" s="406"/>
      <c r="BT40" s="406"/>
      <c r="BU40" s="406"/>
      <c r="BV40" s="406"/>
      <c r="BW40" s="406"/>
      <c r="BX40" s="406"/>
      <c r="BY40" s="406"/>
      <c r="BZ40" s="406"/>
      <c r="CA40" s="406"/>
      <c r="CB40" s="406"/>
      <c r="CC40" s="406"/>
      <c r="CD40" s="406"/>
      <c r="CE40" s="406"/>
      <c r="CF40" s="406"/>
      <c r="CG40" s="406"/>
      <c r="CH40" s="406"/>
      <c r="CI40" s="414"/>
      <c r="CJ40" s="405"/>
      <c r="CK40" s="406"/>
      <c r="CL40" s="406"/>
      <c r="CM40" s="406"/>
      <c r="CN40" s="406"/>
      <c r="CO40" s="406"/>
      <c r="CP40" s="406"/>
      <c r="CQ40" s="406"/>
      <c r="CR40" s="406"/>
      <c r="CS40" s="406"/>
      <c r="CT40" s="406"/>
      <c r="CU40" s="406"/>
      <c r="CV40" s="406"/>
      <c r="CW40" s="406"/>
      <c r="CX40" s="406"/>
      <c r="CY40" s="406"/>
      <c r="CZ40" s="406"/>
      <c r="DA40" s="406"/>
      <c r="DB40" s="406"/>
      <c r="DC40" s="406"/>
      <c r="DD40" s="407"/>
    </row>
    <row r="41" spans="1:108" ht="15" customHeight="1">
      <c r="A41" s="413" t="s">
        <v>177</v>
      </c>
      <c r="B41" s="413"/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3"/>
      <c r="AL41" s="413"/>
      <c r="AM41" s="413"/>
      <c r="AN41" s="313" t="s">
        <v>178</v>
      </c>
      <c r="AO41" s="314"/>
      <c r="AP41" s="314"/>
      <c r="AQ41" s="314"/>
      <c r="AR41" s="314"/>
      <c r="AS41" s="314"/>
      <c r="AT41" s="315"/>
      <c r="AU41" s="405"/>
      <c r="AV41" s="406"/>
      <c r="AW41" s="406"/>
      <c r="AX41" s="406"/>
      <c r="AY41" s="406"/>
      <c r="AZ41" s="406"/>
      <c r="BA41" s="406"/>
      <c r="BB41" s="406"/>
      <c r="BC41" s="406"/>
      <c r="BD41" s="406"/>
      <c r="BE41" s="406"/>
      <c r="BF41" s="406"/>
      <c r="BG41" s="406"/>
      <c r="BH41" s="406"/>
      <c r="BI41" s="406"/>
      <c r="BJ41" s="406"/>
      <c r="BK41" s="406"/>
      <c r="BL41" s="406"/>
      <c r="BM41" s="406"/>
      <c r="BN41" s="414"/>
      <c r="BO41" s="405"/>
      <c r="BP41" s="406"/>
      <c r="BQ41" s="406"/>
      <c r="BR41" s="406"/>
      <c r="BS41" s="406"/>
      <c r="BT41" s="406"/>
      <c r="BU41" s="406"/>
      <c r="BV41" s="406"/>
      <c r="BW41" s="406"/>
      <c r="BX41" s="406"/>
      <c r="BY41" s="406"/>
      <c r="BZ41" s="406"/>
      <c r="CA41" s="406"/>
      <c r="CB41" s="406"/>
      <c r="CC41" s="406"/>
      <c r="CD41" s="406"/>
      <c r="CE41" s="406"/>
      <c r="CF41" s="406"/>
      <c r="CG41" s="406"/>
      <c r="CH41" s="406"/>
      <c r="CI41" s="414"/>
      <c r="CJ41" s="405"/>
      <c r="CK41" s="406"/>
      <c r="CL41" s="406"/>
      <c r="CM41" s="406"/>
      <c r="CN41" s="406"/>
      <c r="CO41" s="406"/>
      <c r="CP41" s="406"/>
      <c r="CQ41" s="406"/>
      <c r="CR41" s="406"/>
      <c r="CS41" s="406"/>
      <c r="CT41" s="406"/>
      <c r="CU41" s="406"/>
      <c r="CV41" s="406"/>
      <c r="CW41" s="406"/>
      <c r="CX41" s="406"/>
      <c r="CY41" s="406"/>
      <c r="CZ41" s="406"/>
      <c r="DA41" s="406"/>
      <c r="DB41" s="406"/>
      <c r="DC41" s="406"/>
      <c r="DD41" s="407"/>
    </row>
    <row r="42" spans="1:108" ht="15" customHeight="1">
      <c r="A42" s="335" t="s">
        <v>179</v>
      </c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13" t="s">
        <v>180</v>
      </c>
      <c r="AO42" s="314"/>
      <c r="AP42" s="314"/>
      <c r="AQ42" s="314"/>
      <c r="AR42" s="314"/>
      <c r="AS42" s="314"/>
      <c r="AT42" s="315"/>
      <c r="AU42" s="405"/>
      <c r="AV42" s="406"/>
      <c r="AW42" s="406"/>
      <c r="AX42" s="406"/>
      <c r="AY42" s="406"/>
      <c r="AZ42" s="406"/>
      <c r="BA42" s="406"/>
      <c r="BB42" s="406"/>
      <c r="BC42" s="406"/>
      <c r="BD42" s="406"/>
      <c r="BE42" s="406"/>
      <c r="BF42" s="406"/>
      <c r="BG42" s="406"/>
      <c r="BH42" s="406"/>
      <c r="BI42" s="406"/>
      <c r="BJ42" s="406"/>
      <c r="BK42" s="406"/>
      <c r="BL42" s="406"/>
      <c r="BM42" s="406"/>
      <c r="BN42" s="414"/>
      <c r="BO42" s="405"/>
      <c r="BP42" s="406"/>
      <c r="BQ42" s="406"/>
      <c r="BR42" s="406"/>
      <c r="BS42" s="406"/>
      <c r="BT42" s="406"/>
      <c r="BU42" s="406"/>
      <c r="BV42" s="406"/>
      <c r="BW42" s="406"/>
      <c r="BX42" s="406"/>
      <c r="BY42" s="406"/>
      <c r="BZ42" s="406"/>
      <c r="CA42" s="406"/>
      <c r="CB42" s="406"/>
      <c r="CC42" s="406"/>
      <c r="CD42" s="406"/>
      <c r="CE42" s="406"/>
      <c r="CF42" s="406"/>
      <c r="CG42" s="406"/>
      <c r="CH42" s="406"/>
      <c r="CI42" s="414"/>
      <c r="CJ42" s="405"/>
      <c r="CK42" s="406"/>
      <c r="CL42" s="406"/>
      <c r="CM42" s="406"/>
      <c r="CN42" s="406"/>
      <c r="CO42" s="406"/>
      <c r="CP42" s="406"/>
      <c r="CQ42" s="406"/>
      <c r="CR42" s="406"/>
      <c r="CS42" s="406"/>
      <c r="CT42" s="406"/>
      <c r="CU42" s="406"/>
      <c r="CV42" s="406"/>
      <c r="CW42" s="406"/>
      <c r="CX42" s="406"/>
      <c r="CY42" s="406"/>
      <c r="CZ42" s="406"/>
      <c r="DA42" s="406"/>
      <c r="DB42" s="406"/>
      <c r="DC42" s="406"/>
      <c r="DD42" s="407"/>
    </row>
    <row r="43" spans="1:108" ht="21.75" customHeight="1">
      <c r="A43" s="413" t="s">
        <v>300</v>
      </c>
      <c r="B43" s="413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3"/>
      <c r="Y43" s="413"/>
      <c r="Z43" s="413"/>
      <c r="AA43" s="413"/>
      <c r="AB43" s="413"/>
      <c r="AC43" s="413"/>
      <c r="AD43" s="413"/>
      <c r="AE43" s="413"/>
      <c r="AF43" s="413"/>
      <c r="AG43" s="413"/>
      <c r="AH43" s="413"/>
      <c r="AI43" s="413"/>
      <c r="AJ43" s="413"/>
      <c r="AK43" s="413"/>
      <c r="AL43" s="413"/>
      <c r="AM43" s="413"/>
      <c r="AN43" s="313" t="s">
        <v>181</v>
      </c>
      <c r="AO43" s="314"/>
      <c r="AP43" s="314"/>
      <c r="AQ43" s="314"/>
      <c r="AR43" s="314"/>
      <c r="AS43" s="314"/>
      <c r="AT43" s="315"/>
      <c r="AU43" s="405"/>
      <c r="AV43" s="406"/>
      <c r="AW43" s="406"/>
      <c r="AX43" s="406"/>
      <c r="AY43" s="406"/>
      <c r="AZ43" s="406"/>
      <c r="BA43" s="406"/>
      <c r="BB43" s="406"/>
      <c r="BC43" s="406"/>
      <c r="BD43" s="406"/>
      <c r="BE43" s="406"/>
      <c r="BF43" s="406"/>
      <c r="BG43" s="406"/>
      <c r="BH43" s="406"/>
      <c r="BI43" s="406"/>
      <c r="BJ43" s="406"/>
      <c r="BK43" s="406"/>
      <c r="BL43" s="406"/>
      <c r="BM43" s="406"/>
      <c r="BN43" s="414"/>
      <c r="BO43" s="405"/>
      <c r="BP43" s="406"/>
      <c r="BQ43" s="406"/>
      <c r="BR43" s="406"/>
      <c r="BS43" s="406"/>
      <c r="BT43" s="406"/>
      <c r="BU43" s="406"/>
      <c r="BV43" s="406"/>
      <c r="BW43" s="406"/>
      <c r="BX43" s="406"/>
      <c r="BY43" s="406"/>
      <c r="BZ43" s="406"/>
      <c r="CA43" s="406"/>
      <c r="CB43" s="406"/>
      <c r="CC43" s="406"/>
      <c r="CD43" s="406"/>
      <c r="CE43" s="406"/>
      <c r="CF43" s="406"/>
      <c r="CG43" s="406"/>
      <c r="CH43" s="406"/>
      <c r="CI43" s="414"/>
      <c r="CJ43" s="405"/>
      <c r="CK43" s="406"/>
      <c r="CL43" s="406"/>
      <c r="CM43" s="406"/>
      <c r="CN43" s="406"/>
      <c r="CO43" s="406"/>
      <c r="CP43" s="406"/>
      <c r="CQ43" s="406"/>
      <c r="CR43" s="406"/>
      <c r="CS43" s="406"/>
      <c r="CT43" s="406"/>
      <c r="CU43" s="406"/>
      <c r="CV43" s="406"/>
      <c r="CW43" s="406"/>
      <c r="CX43" s="406"/>
      <c r="CY43" s="406"/>
      <c r="CZ43" s="406"/>
      <c r="DA43" s="406"/>
      <c r="DB43" s="406"/>
      <c r="DC43" s="406"/>
      <c r="DD43" s="407"/>
    </row>
    <row r="44" spans="1:108" ht="12.75">
      <c r="A44" s="335" t="s">
        <v>168</v>
      </c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294" t="s">
        <v>182</v>
      </c>
      <c r="AO44" s="295"/>
      <c r="AP44" s="295"/>
      <c r="AQ44" s="295"/>
      <c r="AR44" s="295"/>
      <c r="AS44" s="295"/>
      <c r="AT44" s="296"/>
      <c r="AU44" s="396"/>
      <c r="AV44" s="397"/>
      <c r="AW44" s="397"/>
      <c r="AX44" s="397"/>
      <c r="AY44" s="397"/>
      <c r="AZ44" s="397"/>
      <c r="BA44" s="397"/>
      <c r="BB44" s="397"/>
      <c r="BC44" s="397"/>
      <c r="BD44" s="397"/>
      <c r="BE44" s="397"/>
      <c r="BF44" s="397"/>
      <c r="BG44" s="397"/>
      <c r="BH44" s="397"/>
      <c r="BI44" s="397"/>
      <c r="BJ44" s="397"/>
      <c r="BK44" s="397"/>
      <c r="BL44" s="397"/>
      <c r="BM44" s="397"/>
      <c r="BN44" s="403"/>
      <c r="BO44" s="396"/>
      <c r="BP44" s="397"/>
      <c r="BQ44" s="397"/>
      <c r="BR44" s="397"/>
      <c r="BS44" s="397"/>
      <c r="BT44" s="397"/>
      <c r="BU44" s="397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403"/>
      <c r="CJ44" s="396"/>
      <c r="CK44" s="397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397"/>
      <c r="CW44" s="397"/>
      <c r="CX44" s="397"/>
      <c r="CY44" s="397"/>
      <c r="CZ44" s="397"/>
      <c r="DA44" s="397"/>
      <c r="DB44" s="397"/>
      <c r="DC44" s="397"/>
      <c r="DD44" s="398"/>
    </row>
    <row r="45" spans="1:108" ht="12.75">
      <c r="A45" s="412" t="s">
        <v>170</v>
      </c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2"/>
      <c r="AC45" s="412"/>
      <c r="AD45" s="412"/>
      <c r="AE45" s="412"/>
      <c r="AF45" s="412"/>
      <c r="AG45" s="412"/>
      <c r="AH45" s="412"/>
      <c r="AI45" s="412"/>
      <c r="AJ45" s="412"/>
      <c r="AK45" s="412"/>
      <c r="AL45" s="412"/>
      <c r="AM45" s="412"/>
      <c r="AN45" s="309"/>
      <c r="AO45" s="310"/>
      <c r="AP45" s="310"/>
      <c r="AQ45" s="310"/>
      <c r="AR45" s="310"/>
      <c r="AS45" s="310"/>
      <c r="AT45" s="311"/>
      <c r="AU45" s="408"/>
      <c r="AV45" s="409"/>
      <c r="AW45" s="409"/>
      <c r="AX45" s="409"/>
      <c r="AY45" s="409"/>
      <c r="AZ45" s="409"/>
      <c r="BA45" s="409"/>
      <c r="BB45" s="409"/>
      <c r="BC45" s="409"/>
      <c r="BD45" s="409"/>
      <c r="BE45" s="409"/>
      <c r="BF45" s="409"/>
      <c r="BG45" s="409"/>
      <c r="BH45" s="409"/>
      <c r="BI45" s="409"/>
      <c r="BJ45" s="409"/>
      <c r="BK45" s="409"/>
      <c r="BL45" s="409"/>
      <c r="BM45" s="409"/>
      <c r="BN45" s="410"/>
      <c r="BO45" s="408"/>
      <c r="BP45" s="409"/>
      <c r="BQ45" s="409"/>
      <c r="BR45" s="409"/>
      <c r="BS45" s="409"/>
      <c r="BT45" s="409"/>
      <c r="BU45" s="409"/>
      <c r="BV45" s="409"/>
      <c r="BW45" s="409"/>
      <c r="BX45" s="409"/>
      <c r="BY45" s="409"/>
      <c r="BZ45" s="409"/>
      <c r="CA45" s="409"/>
      <c r="CB45" s="409"/>
      <c r="CC45" s="409"/>
      <c r="CD45" s="409"/>
      <c r="CE45" s="409"/>
      <c r="CF45" s="409"/>
      <c r="CG45" s="409"/>
      <c r="CH45" s="409"/>
      <c r="CI45" s="410"/>
      <c r="CJ45" s="408"/>
      <c r="CK45" s="409"/>
      <c r="CL45" s="409"/>
      <c r="CM45" s="409"/>
      <c r="CN45" s="409"/>
      <c r="CO45" s="409"/>
      <c r="CP45" s="409"/>
      <c r="CQ45" s="409"/>
      <c r="CR45" s="409"/>
      <c r="CS45" s="409"/>
      <c r="CT45" s="409"/>
      <c r="CU45" s="409"/>
      <c r="CV45" s="409"/>
      <c r="CW45" s="409"/>
      <c r="CX45" s="409"/>
      <c r="CY45" s="409"/>
      <c r="CZ45" s="409"/>
      <c r="DA45" s="409"/>
      <c r="DB45" s="409"/>
      <c r="DC45" s="409"/>
      <c r="DD45" s="411"/>
    </row>
    <row r="46" spans="1:108" ht="15" customHeight="1">
      <c r="A46" s="335" t="s">
        <v>171</v>
      </c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2"/>
      <c r="AN46" s="294" t="s">
        <v>183</v>
      </c>
      <c r="AO46" s="295"/>
      <c r="AP46" s="295"/>
      <c r="AQ46" s="295"/>
      <c r="AR46" s="295"/>
      <c r="AS46" s="295"/>
      <c r="AT46" s="296"/>
      <c r="AU46" s="396"/>
      <c r="AV46" s="397"/>
      <c r="AW46" s="397"/>
      <c r="AX46" s="397"/>
      <c r="AY46" s="397"/>
      <c r="AZ46" s="397"/>
      <c r="BA46" s="397"/>
      <c r="BB46" s="397"/>
      <c r="BC46" s="397"/>
      <c r="BD46" s="397"/>
      <c r="BE46" s="397"/>
      <c r="BF46" s="397"/>
      <c r="BG46" s="397"/>
      <c r="BH46" s="397"/>
      <c r="BI46" s="397"/>
      <c r="BJ46" s="397"/>
      <c r="BK46" s="397"/>
      <c r="BL46" s="397"/>
      <c r="BM46" s="397"/>
      <c r="BN46" s="403"/>
      <c r="BO46" s="396"/>
      <c r="BP46" s="397"/>
      <c r="BQ46" s="397"/>
      <c r="BR46" s="397"/>
      <c r="BS46" s="397"/>
      <c r="BT46" s="397"/>
      <c r="BU46" s="397"/>
      <c r="BV46" s="397"/>
      <c r="BW46" s="397"/>
      <c r="BX46" s="397"/>
      <c r="BY46" s="397"/>
      <c r="BZ46" s="397"/>
      <c r="CA46" s="397"/>
      <c r="CB46" s="397"/>
      <c r="CC46" s="397"/>
      <c r="CD46" s="397"/>
      <c r="CE46" s="397"/>
      <c r="CF46" s="397"/>
      <c r="CG46" s="397"/>
      <c r="CH46" s="397"/>
      <c r="CI46" s="403"/>
      <c r="CJ46" s="396"/>
      <c r="CK46" s="397"/>
      <c r="CL46" s="397"/>
      <c r="CM46" s="397"/>
      <c r="CN46" s="397"/>
      <c r="CO46" s="397"/>
      <c r="CP46" s="397"/>
      <c r="CQ46" s="397"/>
      <c r="CR46" s="397"/>
      <c r="CS46" s="397"/>
      <c r="CT46" s="397"/>
      <c r="CU46" s="397"/>
      <c r="CV46" s="397"/>
      <c r="CW46" s="397"/>
      <c r="CX46" s="397"/>
      <c r="CY46" s="397"/>
      <c r="CZ46" s="397"/>
      <c r="DA46" s="397"/>
      <c r="DB46" s="397"/>
      <c r="DC46" s="397"/>
      <c r="DD46" s="398"/>
    </row>
    <row r="47" spans="1:108" ht="0.75" customHeight="1" thickBo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12"/>
      <c r="AO47" s="13"/>
      <c r="AP47" s="13"/>
      <c r="AQ47" s="13"/>
      <c r="AR47" s="13"/>
      <c r="AS47" s="13"/>
      <c r="AT47" s="14"/>
      <c r="AU47" s="399"/>
      <c r="AV47" s="400"/>
      <c r="AW47" s="400"/>
      <c r="AX47" s="400"/>
      <c r="AY47" s="400"/>
      <c r="AZ47" s="400"/>
      <c r="BA47" s="400"/>
      <c r="BB47" s="400"/>
      <c r="BC47" s="400"/>
      <c r="BD47" s="400"/>
      <c r="BE47" s="400"/>
      <c r="BF47" s="400"/>
      <c r="BG47" s="400"/>
      <c r="BH47" s="400"/>
      <c r="BI47" s="400"/>
      <c r="BJ47" s="400"/>
      <c r="BK47" s="400"/>
      <c r="BL47" s="400"/>
      <c r="BM47" s="400"/>
      <c r="BN47" s="404"/>
      <c r="BO47" s="399"/>
      <c r="BP47" s="400"/>
      <c r="BQ47" s="400"/>
      <c r="BR47" s="400"/>
      <c r="BS47" s="400"/>
      <c r="BT47" s="400"/>
      <c r="BU47" s="400"/>
      <c r="BV47" s="400"/>
      <c r="BW47" s="400"/>
      <c r="BX47" s="400"/>
      <c r="BY47" s="400"/>
      <c r="BZ47" s="400"/>
      <c r="CA47" s="400"/>
      <c r="CB47" s="400"/>
      <c r="CC47" s="400"/>
      <c r="CD47" s="400"/>
      <c r="CE47" s="400"/>
      <c r="CF47" s="400"/>
      <c r="CG47" s="400"/>
      <c r="CH47" s="400"/>
      <c r="CI47" s="404"/>
      <c r="CJ47" s="399"/>
      <c r="CK47" s="400"/>
      <c r="CL47" s="400"/>
      <c r="CM47" s="400"/>
      <c r="CN47" s="400"/>
      <c r="CO47" s="400"/>
      <c r="CP47" s="400"/>
      <c r="CQ47" s="400"/>
      <c r="CR47" s="400"/>
      <c r="CS47" s="400"/>
      <c r="CT47" s="400"/>
      <c r="CU47" s="400"/>
      <c r="CV47" s="400"/>
      <c r="CW47" s="400"/>
      <c r="CX47" s="400"/>
      <c r="CY47" s="400"/>
      <c r="CZ47" s="400"/>
      <c r="DA47" s="400"/>
      <c r="DB47" s="400"/>
      <c r="DC47" s="400"/>
      <c r="DD47" s="401"/>
    </row>
  </sheetData>
  <sheetProtection/>
  <mergeCells count="197">
    <mergeCell ref="CJ5:DD6"/>
    <mergeCell ref="AE6:AR6"/>
    <mergeCell ref="AS6:BE6"/>
    <mergeCell ref="BT6:CA6"/>
    <mergeCell ref="CB6:CI6"/>
    <mergeCell ref="A5:AD6"/>
    <mergeCell ref="AE5:BE5"/>
    <mergeCell ref="BF5:BS6"/>
    <mergeCell ref="BT5:CI5"/>
    <mergeCell ref="CJ8:DD8"/>
    <mergeCell ref="A7:AD7"/>
    <mergeCell ref="AE7:AR7"/>
    <mergeCell ref="AS7:BE7"/>
    <mergeCell ref="BF7:BS7"/>
    <mergeCell ref="BT7:CA7"/>
    <mergeCell ref="CB7:CI7"/>
    <mergeCell ref="CB8:CI8"/>
    <mergeCell ref="AE13:AR13"/>
    <mergeCell ref="AS13:BE13"/>
    <mergeCell ref="BF13:BS13"/>
    <mergeCell ref="AE8:AR8"/>
    <mergeCell ref="AS8:BE8"/>
    <mergeCell ref="BF8:BS8"/>
    <mergeCell ref="A13:AD13"/>
    <mergeCell ref="BF15:BS15"/>
    <mergeCell ref="CJ10:DD10"/>
    <mergeCell ref="A9:AD9"/>
    <mergeCell ref="AE9:AR9"/>
    <mergeCell ref="AS9:BE9"/>
    <mergeCell ref="BF9:BS9"/>
    <mergeCell ref="BT9:CA9"/>
    <mergeCell ref="CB9:CI9"/>
    <mergeCell ref="CB10:CI10"/>
    <mergeCell ref="A14:AD14"/>
    <mergeCell ref="AE14:AR14"/>
    <mergeCell ref="AS14:BE14"/>
    <mergeCell ref="BF14:BS14"/>
    <mergeCell ref="BT14:CA14"/>
    <mergeCell ref="CB14:CI14"/>
    <mergeCell ref="BT13:CA13"/>
    <mergeCell ref="CB13:CI13"/>
    <mergeCell ref="BF18:BS18"/>
    <mergeCell ref="BT18:CA18"/>
    <mergeCell ref="CB18:CI18"/>
    <mergeCell ref="CJ15:DD15"/>
    <mergeCell ref="CJ13:DD13"/>
    <mergeCell ref="A17:AD17"/>
    <mergeCell ref="AE17:AR17"/>
    <mergeCell ref="AS17:BE17"/>
    <mergeCell ref="BF17:BS17"/>
    <mergeCell ref="BT17:CA17"/>
    <mergeCell ref="CB17:CI17"/>
    <mergeCell ref="CJ22:DD22"/>
    <mergeCell ref="A23:AD23"/>
    <mergeCell ref="AE23:AR23"/>
    <mergeCell ref="AS23:BE23"/>
    <mergeCell ref="BF23:BS23"/>
    <mergeCell ref="BT23:CA23"/>
    <mergeCell ref="CB23:CI23"/>
    <mergeCell ref="CJ23:DD23"/>
    <mergeCell ref="A22:AD22"/>
    <mergeCell ref="AE22:AR22"/>
    <mergeCell ref="BF24:BS24"/>
    <mergeCell ref="BT22:CA22"/>
    <mergeCell ref="CB22:CI22"/>
    <mergeCell ref="AS22:BE22"/>
    <mergeCell ref="BF22:BS22"/>
    <mergeCell ref="A8:AD8"/>
    <mergeCell ref="A24:AD24"/>
    <mergeCell ref="AE24:AR24"/>
    <mergeCell ref="AS24:BE24"/>
    <mergeCell ref="A18:AD18"/>
    <mergeCell ref="AE18:AR18"/>
    <mergeCell ref="AS18:BE18"/>
    <mergeCell ref="A15:AD15"/>
    <mergeCell ref="AE15:AR15"/>
    <mergeCell ref="AS15:BE15"/>
    <mergeCell ref="CB11:CI11"/>
    <mergeCell ref="A11:AD11"/>
    <mergeCell ref="AE11:AR11"/>
    <mergeCell ref="AS11:BE11"/>
    <mergeCell ref="BF11:BS11"/>
    <mergeCell ref="CQ1:DD1"/>
    <mergeCell ref="A3:DD3"/>
    <mergeCell ref="A10:AD10"/>
    <mergeCell ref="AE10:AR10"/>
    <mergeCell ref="AS10:BE10"/>
    <mergeCell ref="BF10:BS10"/>
    <mergeCell ref="BT10:CA10"/>
    <mergeCell ref="CJ9:DD9"/>
    <mergeCell ref="CJ7:DD7"/>
    <mergeCell ref="BT8:CA8"/>
    <mergeCell ref="A12:AD12"/>
    <mergeCell ref="AE12:AR12"/>
    <mergeCell ref="AS12:BE12"/>
    <mergeCell ref="BF12:BS12"/>
    <mergeCell ref="BT19:CA19"/>
    <mergeCell ref="CB19:CI19"/>
    <mergeCell ref="A19:AD19"/>
    <mergeCell ref="AE19:AR19"/>
    <mergeCell ref="AS19:BE19"/>
    <mergeCell ref="BF19:BS19"/>
    <mergeCell ref="CJ11:DD11"/>
    <mergeCell ref="CJ12:DD12"/>
    <mergeCell ref="CJ17:DD17"/>
    <mergeCell ref="CJ18:DD18"/>
    <mergeCell ref="CJ14:DD14"/>
    <mergeCell ref="BT12:CA12"/>
    <mergeCell ref="CB12:CI12"/>
    <mergeCell ref="BT11:CA11"/>
    <mergeCell ref="BT15:CA15"/>
    <mergeCell ref="CB15:CI15"/>
    <mergeCell ref="CJ19:DD19"/>
    <mergeCell ref="A20:AD20"/>
    <mergeCell ref="AE20:AR20"/>
    <mergeCell ref="AS20:BE20"/>
    <mergeCell ref="BF20:BS20"/>
    <mergeCell ref="A21:AD21"/>
    <mergeCell ref="AE21:AR21"/>
    <mergeCell ref="AS21:BE21"/>
    <mergeCell ref="BF21:BS21"/>
    <mergeCell ref="CJ33:DD33"/>
    <mergeCell ref="BT20:CA20"/>
    <mergeCell ref="CB20:CI20"/>
    <mergeCell ref="CJ20:DD20"/>
    <mergeCell ref="BT21:CA21"/>
    <mergeCell ref="CB21:CI21"/>
    <mergeCell ref="CJ21:DD21"/>
    <mergeCell ref="BT24:CA24"/>
    <mergeCell ref="CB24:CI24"/>
    <mergeCell ref="CJ24:DD24"/>
    <mergeCell ref="BO34:CI34"/>
    <mergeCell ref="CQ26:DD26"/>
    <mergeCell ref="A28:DD28"/>
    <mergeCell ref="A29:DD29"/>
    <mergeCell ref="A31:AM33"/>
    <mergeCell ref="AN31:AT33"/>
    <mergeCell ref="AU31:DD31"/>
    <mergeCell ref="AU32:BN33"/>
    <mergeCell ref="BO32:DD32"/>
    <mergeCell ref="BO33:CI33"/>
    <mergeCell ref="BO36:CI37"/>
    <mergeCell ref="CJ34:DD34"/>
    <mergeCell ref="A35:AM35"/>
    <mergeCell ref="AN35:AT35"/>
    <mergeCell ref="AU35:BN35"/>
    <mergeCell ref="BO35:CI35"/>
    <mergeCell ref="CJ35:DD35"/>
    <mergeCell ref="A34:AM34"/>
    <mergeCell ref="AN34:AT34"/>
    <mergeCell ref="AU34:BN34"/>
    <mergeCell ref="CJ36:DD37"/>
    <mergeCell ref="A37:AM37"/>
    <mergeCell ref="A38:AM38"/>
    <mergeCell ref="AN38:AT38"/>
    <mergeCell ref="AU38:BN38"/>
    <mergeCell ref="BO38:CI38"/>
    <mergeCell ref="CJ38:DD38"/>
    <mergeCell ref="A36:AM36"/>
    <mergeCell ref="AN36:AT37"/>
    <mergeCell ref="AU36:BN37"/>
    <mergeCell ref="CJ39:DD39"/>
    <mergeCell ref="A40:AM40"/>
    <mergeCell ref="AN40:AT40"/>
    <mergeCell ref="AU40:BN40"/>
    <mergeCell ref="BO40:CI40"/>
    <mergeCell ref="CJ40:DD40"/>
    <mergeCell ref="A39:AM39"/>
    <mergeCell ref="AN39:AT39"/>
    <mergeCell ref="AU39:BN39"/>
    <mergeCell ref="BO39:CI39"/>
    <mergeCell ref="CJ41:DD41"/>
    <mergeCell ref="A42:AM42"/>
    <mergeCell ref="AN42:AT42"/>
    <mergeCell ref="AU42:BN42"/>
    <mergeCell ref="BO42:CI42"/>
    <mergeCell ref="CJ42:DD42"/>
    <mergeCell ref="A41:AM41"/>
    <mergeCell ref="AN41:AT41"/>
    <mergeCell ref="AU41:BN41"/>
    <mergeCell ref="BO41:CI41"/>
    <mergeCell ref="CJ44:DD45"/>
    <mergeCell ref="A45:AM45"/>
    <mergeCell ref="A43:AM43"/>
    <mergeCell ref="AN43:AT43"/>
    <mergeCell ref="AU43:BN43"/>
    <mergeCell ref="BO43:CI43"/>
    <mergeCell ref="CJ46:DD47"/>
    <mergeCell ref="A46:AM46"/>
    <mergeCell ref="AN46:AT46"/>
    <mergeCell ref="AU46:BN47"/>
    <mergeCell ref="BO46:CI47"/>
    <mergeCell ref="CJ43:DD43"/>
    <mergeCell ref="A44:AM44"/>
    <mergeCell ref="AN44:AT45"/>
    <mergeCell ref="AU44:BN45"/>
    <mergeCell ref="BO44:CI4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3.125" style="0" customWidth="1"/>
    <col min="2" max="2" width="6.75390625" style="0" customWidth="1"/>
    <col min="3" max="3" width="18.75390625" style="0" customWidth="1"/>
    <col min="4" max="4" width="14.25390625" style="0" customWidth="1"/>
    <col min="5" max="5" width="38.00390625" style="0" customWidth="1"/>
  </cols>
  <sheetData>
    <row r="1" spans="1:3" ht="12.75">
      <c r="A1" s="442" t="s">
        <v>479</v>
      </c>
      <c r="B1" s="442"/>
      <c r="C1" s="442"/>
    </row>
    <row r="2" spans="1:3" ht="12.75">
      <c r="A2" s="442"/>
      <c r="B2" s="442"/>
      <c r="C2" s="442"/>
    </row>
    <row r="3" spans="1:5" ht="12.75">
      <c r="A3" t="s">
        <v>475</v>
      </c>
      <c r="E3" t="s">
        <v>62</v>
      </c>
    </row>
    <row r="5" spans="1:5" ht="12.75">
      <c r="A5" s="443" t="s">
        <v>336</v>
      </c>
      <c r="B5" s="443"/>
      <c r="C5" s="443"/>
      <c r="D5" s="443"/>
      <c r="E5" s="443"/>
    </row>
    <row r="7" spans="1:5" ht="25.5">
      <c r="A7" s="28" t="s">
        <v>184</v>
      </c>
      <c r="B7" s="29" t="s">
        <v>90</v>
      </c>
      <c r="C7" s="29" t="s">
        <v>337</v>
      </c>
      <c r="D7" s="29" t="s">
        <v>134</v>
      </c>
      <c r="E7" s="29" t="s">
        <v>296</v>
      </c>
    </row>
    <row r="8" spans="1:5" ht="13.5" thickBot="1">
      <c r="A8" s="30" t="s">
        <v>338</v>
      </c>
      <c r="B8" s="31" t="s">
        <v>339</v>
      </c>
      <c r="C8" s="31" t="s">
        <v>340</v>
      </c>
      <c r="D8" s="32" t="s">
        <v>341</v>
      </c>
      <c r="E8" s="30" t="s">
        <v>342</v>
      </c>
    </row>
    <row r="9" spans="1:5" ht="48.75" thickTop="1">
      <c r="A9" s="33" t="s">
        <v>343</v>
      </c>
      <c r="B9" s="34" t="s">
        <v>97</v>
      </c>
      <c r="C9" s="35" t="s">
        <v>208</v>
      </c>
      <c r="D9" s="36" t="s">
        <v>344</v>
      </c>
      <c r="E9" s="37"/>
    </row>
    <row r="10" spans="1:5" ht="36">
      <c r="A10" s="38" t="s">
        <v>345</v>
      </c>
      <c r="B10" s="39" t="s">
        <v>169</v>
      </c>
      <c r="C10" s="30"/>
      <c r="D10" s="40" t="s">
        <v>344</v>
      </c>
      <c r="E10" s="37"/>
    </row>
    <row r="11" spans="1:5" ht="24">
      <c r="A11" s="38" t="s">
        <v>346</v>
      </c>
      <c r="B11" s="39" t="s">
        <v>172</v>
      </c>
      <c r="C11" s="30"/>
      <c r="D11" s="40" t="s">
        <v>344</v>
      </c>
      <c r="E11" s="37"/>
    </row>
    <row r="12" spans="1:5" ht="12.75">
      <c r="A12" s="38" t="s">
        <v>347</v>
      </c>
      <c r="B12" s="39" t="s">
        <v>348</v>
      </c>
      <c r="C12" s="30"/>
      <c r="D12" s="40" t="s">
        <v>344</v>
      </c>
      <c r="E12" s="37"/>
    </row>
    <row r="13" spans="1:5" ht="24">
      <c r="A13" s="33" t="s">
        <v>349</v>
      </c>
      <c r="B13" s="41" t="s">
        <v>174</v>
      </c>
      <c r="C13" s="42" t="s">
        <v>208</v>
      </c>
      <c r="D13" s="43" t="s">
        <v>344</v>
      </c>
      <c r="E13" s="37"/>
    </row>
    <row r="14" spans="1:5" ht="48">
      <c r="A14" s="38" t="s">
        <v>350</v>
      </c>
      <c r="B14" s="39" t="s">
        <v>176</v>
      </c>
      <c r="C14" s="30"/>
      <c r="D14" s="40" t="s">
        <v>344</v>
      </c>
      <c r="E14" s="37"/>
    </row>
    <row r="15" spans="1:5" ht="36">
      <c r="A15" s="38" t="s">
        <v>351</v>
      </c>
      <c r="B15" s="39" t="s">
        <v>235</v>
      </c>
      <c r="C15" s="30"/>
      <c r="D15" s="40" t="s">
        <v>344</v>
      </c>
      <c r="E15" s="37"/>
    </row>
    <row r="16" spans="1:5" ht="36">
      <c r="A16" s="33" t="s">
        <v>352</v>
      </c>
      <c r="B16" s="41" t="s">
        <v>353</v>
      </c>
      <c r="C16" s="42" t="s">
        <v>208</v>
      </c>
      <c r="D16" s="43" t="s">
        <v>344</v>
      </c>
      <c r="E16" s="37"/>
    </row>
    <row r="17" spans="1:5" ht="48">
      <c r="A17" s="38" t="s">
        <v>354</v>
      </c>
      <c r="B17" s="39" t="s">
        <v>355</v>
      </c>
      <c r="C17" s="30"/>
      <c r="D17" s="40" t="s">
        <v>344</v>
      </c>
      <c r="E17" s="37"/>
    </row>
    <row r="18" spans="1:5" ht="12.75">
      <c r="A18" s="38" t="s">
        <v>356</v>
      </c>
      <c r="B18" s="39" t="s">
        <v>357</v>
      </c>
      <c r="C18" s="30"/>
      <c r="D18" s="40" t="s">
        <v>344</v>
      </c>
      <c r="E18" s="37"/>
    </row>
    <row r="19" spans="1:5" ht="36">
      <c r="A19" s="33" t="s">
        <v>358</v>
      </c>
      <c r="B19" s="41" t="s">
        <v>178</v>
      </c>
      <c r="C19" s="42" t="s">
        <v>208</v>
      </c>
      <c r="D19" s="43">
        <f>D20</f>
        <v>50976.28</v>
      </c>
      <c r="E19" s="37"/>
    </row>
    <row r="20" spans="1:5" ht="72">
      <c r="A20" s="38" t="s">
        <v>359</v>
      </c>
      <c r="B20" s="39" t="s">
        <v>360</v>
      </c>
      <c r="C20" s="48" t="s">
        <v>405</v>
      </c>
      <c r="D20" s="40">
        <v>50976.28</v>
      </c>
      <c r="E20" s="37" t="s">
        <v>476</v>
      </c>
    </row>
    <row r="21" spans="1:5" ht="48">
      <c r="A21" s="38" t="s">
        <v>361</v>
      </c>
      <c r="B21" s="39" t="s">
        <v>362</v>
      </c>
      <c r="C21" s="30"/>
      <c r="D21" s="40" t="s">
        <v>344</v>
      </c>
      <c r="E21" s="37"/>
    </row>
    <row r="22" spans="1:5" ht="36">
      <c r="A22" s="38" t="s">
        <v>363</v>
      </c>
      <c r="B22" s="39" t="s">
        <v>364</v>
      </c>
      <c r="C22" s="30"/>
      <c r="D22" s="40" t="s">
        <v>344</v>
      </c>
      <c r="E22" s="37"/>
    </row>
    <row r="23" spans="1:5" ht="36">
      <c r="A23" s="38" t="s">
        <v>365</v>
      </c>
      <c r="B23" s="39" t="s">
        <v>366</v>
      </c>
      <c r="C23" s="30"/>
      <c r="D23" s="40" t="s">
        <v>344</v>
      </c>
      <c r="E23" s="37"/>
    </row>
    <row r="24" spans="1:5" ht="36">
      <c r="A24" s="33" t="s">
        <v>367</v>
      </c>
      <c r="B24" s="41" t="s">
        <v>180</v>
      </c>
      <c r="C24" s="42" t="s">
        <v>208</v>
      </c>
      <c r="D24" s="40">
        <v>23260</v>
      </c>
      <c r="E24" s="37" t="s">
        <v>477</v>
      </c>
    </row>
    <row r="25" spans="1:5" ht="24">
      <c r="A25" s="33" t="s">
        <v>368</v>
      </c>
      <c r="B25" s="41" t="s">
        <v>181</v>
      </c>
      <c r="C25" s="42" t="s">
        <v>208</v>
      </c>
      <c r="D25" s="40" t="s">
        <v>344</v>
      </c>
      <c r="E25" s="37"/>
    </row>
    <row r="26" spans="1:5" ht="36">
      <c r="A26" s="33" t="s">
        <v>369</v>
      </c>
      <c r="B26" s="41" t="s">
        <v>370</v>
      </c>
      <c r="C26" s="42" t="s">
        <v>208</v>
      </c>
      <c r="D26" s="43" t="s">
        <v>344</v>
      </c>
      <c r="E26" s="37"/>
    </row>
    <row r="27" spans="1:5" ht="60">
      <c r="A27" s="38" t="s">
        <v>371</v>
      </c>
      <c r="B27" s="39" t="s">
        <v>372</v>
      </c>
      <c r="C27" s="30"/>
      <c r="D27" s="40" t="s">
        <v>344</v>
      </c>
      <c r="E27" s="37"/>
    </row>
    <row r="28" spans="1:5" ht="36">
      <c r="A28" s="38" t="s">
        <v>373</v>
      </c>
      <c r="B28" s="39" t="s">
        <v>374</v>
      </c>
      <c r="C28" s="30"/>
      <c r="D28" s="40" t="s">
        <v>344</v>
      </c>
      <c r="E28" s="37"/>
    </row>
    <row r="29" spans="1:5" ht="12.75">
      <c r="A29" s="38" t="s">
        <v>375</v>
      </c>
      <c r="B29" s="39" t="s">
        <v>376</v>
      </c>
      <c r="C29" s="30"/>
      <c r="D29" s="40" t="s">
        <v>344</v>
      </c>
      <c r="E29" s="37"/>
    </row>
    <row r="30" spans="1:5" ht="36">
      <c r="A30" s="33" t="s">
        <v>377</v>
      </c>
      <c r="B30" s="41" t="s">
        <v>245</v>
      </c>
      <c r="C30" s="42" t="s">
        <v>208</v>
      </c>
      <c r="D30" s="43" t="s">
        <v>344</v>
      </c>
      <c r="E30" s="37"/>
    </row>
    <row r="31" spans="1:5" ht="60">
      <c r="A31" s="38" t="s">
        <v>378</v>
      </c>
      <c r="B31" s="39" t="s">
        <v>246</v>
      </c>
      <c r="C31" s="30"/>
      <c r="D31" s="40" t="s">
        <v>344</v>
      </c>
      <c r="E31" s="37"/>
    </row>
    <row r="32" spans="1:5" ht="48">
      <c r="A32" s="38" t="s">
        <v>379</v>
      </c>
      <c r="B32" s="39" t="s">
        <v>249</v>
      </c>
      <c r="C32" s="30"/>
      <c r="D32" s="40" t="s">
        <v>344</v>
      </c>
      <c r="E32" s="37"/>
    </row>
    <row r="33" spans="1:5" ht="36">
      <c r="A33" s="33" t="s">
        <v>380</v>
      </c>
      <c r="B33" s="41" t="s">
        <v>381</v>
      </c>
      <c r="C33" s="42" t="s">
        <v>208</v>
      </c>
      <c r="D33" s="43" t="s">
        <v>344</v>
      </c>
      <c r="E33" s="37"/>
    </row>
    <row r="34" spans="1:5" ht="24">
      <c r="A34" s="38" t="s">
        <v>382</v>
      </c>
      <c r="B34" s="39" t="s">
        <v>383</v>
      </c>
      <c r="C34" s="30"/>
      <c r="D34" s="40" t="s">
        <v>344</v>
      </c>
      <c r="E34" s="37"/>
    </row>
    <row r="35" spans="1:5" ht="24">
      <c r="A35" s="38" t="s">
        <v>384</v>
      </c>
      <c r="B35" s="39" t="s">
        <v>385</v>
      </c>
      <c r="C35" s="30"/>
      <c r="D35" s="40" t="s">
        <v>344</v>
      </c>
      <c r="E35" s="37"/>
    </row>
    <row r="36" spans="1:5" ht="36">
      <c r="A36" s="38" t="s">
        <v>386</v>
      </c>
      <c r="B36" s="39" t="s">
        <v>387</v>
      </c>
      <c r="C36" s="30"/>
      <c r="D36" s="40" t="s">
        <v>344</v>
      </c>
      <c r="E36" s="37"/>
    </row>
    <row r="37" spans="1:5" ht="36">
      <c r="A37" s="33" t="s">
        <v>388</v>
      </c>
      <c r="B37" s="41" t="s">
        <v>389</v>
      </c>
      <c r="C37" s="42" t="s">
        <v>208</v>
      </c>
      <c r="D37" s="40">
        <v>127073.68</v>
      </c>
      <c r="E37" s="37" t="s">
        <v>478</v>
      </c>
    </row>
    <row r="38" spans="1:4" ht="13.5" thickBot="1">
      <c r="A38" s="44" t="s">
        <v>390</v>
      </c>
      <c r="B38" s="45" t="s">
        <v>391</v>
      </c>
      <c r="C38" s="46" t="s">
        <v>208</v>
      </c>
      <c r="D38" s="47">
        <f>D19+D24+D37</f>
        <v>201309.96</v>
      </c>
    </row>
    <row r="39" ht="13.5" thickTop="1"/>
  </sheetData>
  <sheetProtection/>
  <mergeCells count="2">
    <mergeCell ref="A1:C2"/>
    <mergeCell ref="A5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D53"/>
  <sheetViews>
    <sheetView view="pageBreakPreview" zoomScaleSheetLayoutView="100" zoomScalePageLayoutView="0" workbookViewId="0" topLeftCell="A1">
      <selection activeCell="Q6" sqref="Q6:CU6"/>
    </sheetView>
  </sheetViews>
  <sheetFormatPr defaultColWidth="0.875" defaultRowHeight="12.75"/>
  <cols>
    <col min="1" max="16384" width="0.875" style="2" customWidth="1"/>
  </cols>
  <sheetData>
    <row r="1" spans="1:108" ht="12" thickBot="1">
      <c r="A1" s="479" t="s">
        <v>392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479"/>
      <c r="AW1" s="479"/>
      <c r="AX1" s="479"/>
      <c r="AY1" s="479"/>
      <c r="AZ1" s="479"/>
      <c r="BA1" s="479"/>
      <c r="BB1" s="479"/>
      <c r="BC1" s="479"/>
      <c r="BD1" s="479"/>
      <c r="BE1" s="479"/>
      <c r="BF1" s="479"/>
      <c r="BG1" s="479"/>
      <c r="BH1" s="479"/>
      <c r="BI1" s="479"/>
      <c r="BJ1" s="479"/>
      <c r="BK1" s="479"/>
      <c r="BL1" s="479"/>
      <c r="BM1" s="479"/>
      <c r="BW1" s="2" t="s">
        <v>62</v>
      </c>
      <c r="CQ1" s="201" t="s">
        <v>185</v>
      </c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3"/>
    </row>
    <row r="2" spans="1:65" ht="11.25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79"/>
      <c r="AO2" s="479"/>
      <c r="AP2" s="479"/>
      <c r="AQ2" s="479"/>
      <c r="AR2" s="479"/>
      <c r="AS2" s="479"/>
      <c r="AT2" s="479"/>
      <c r="AU2" s="479"/>
      <c r="AV2" s="479"/>
      <c r="AW2" s="479"/>
      <c r="AX2" s="479"/>
      <c r="AY2" s="479"/>
      <c r="AZ2" s="479"/>
      <c r="BA2" s="479"/>
      <c r="BB2" s="479"/>
      <c r="BC2" s="479"/>
      <c r="BD2" s="479"/>
      <c r="BE2" s="479"/>
      <c r="BF2" s="479"/>
      <c r="BG2" s="479"/>
      <c r="BH2" s="479"/>
      <c r="BI2" s="479"/>
      <c r="BJ2" s="479"/>
      <c r="BK2" s="479"/>
      <c r="BL2" s="479"/>
      <c r="BM2" s="479"/>
    </row>
    <row r="3" spans="1:108" ht="12.75">
      <c r="A3" s="65" t="s">
        <v>186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</row>
    <row r="4" spans="1:108" ht="12.75">
      <c r="A4" s="65" t="s">
        <v>187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</row>
    <row r="5" spans="42:72" ht="11.25">
      <c r="AP5" s="479" t="s">
        <v>393</v>
      </c>
      <c r="AQ5" s="479"/>
      <c r="AR5" s="479"/>
      <c r="AS5" s="479"/>
      <c r="AT5" s="479"/>
      <c r="AU5" s="479"/>
      <c r="AV5" s="479"/>
      <c r="AW5" s="479"/>
      <c r="AX5" s="479"/>
      <c r="AY5" s="479"/>
      <c r="AZ5" s="479"/>
      <c r="BA5" s="479"/>
      <c r="BB5" s="479"/>
      <c r="BC5" s="479"/>
      <c r="BD5" s="479"/>
      <c r="BE5" s="479"/>
      <c r="BF5" s="479"/>
      <c r="BG5" s="479"/>
      <c r="BH5" s="479"/>
      <c r="BI5" s="479"/>
      <c r="BJ5" s="479"/>
      <c r="BK5" s="479"/>
      <c r="BL5" s="479"/>
      <c r="BM5" s="479"/>
      <c r="BN5" s="479"/>
      <c r="BO5" s="479"/>
      <c r="BP5" s="479"/>
      <c r="BQ5" s="479"/>
      <c r="BR5" s="479"/>
      <c r="BS5" s="479"/>
      <c r="BT5" s="479"/>
    </row>
    <row r="6" spans="1:99" ht="11.25">
      <c r="A6" s="2" t="s">
        <v>120</v>
      </c>
      <c r="Q6" s="64" t="s">
        <v>304</v>
      </c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</row>
    <row r="7" spans="17:99" s="11" customFormat="1" ht="9.75">
      <c r="Q7" s="339" t="s">
        <v>188</v>
      </c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339"/>
      <c r="BM7" s="339"/>
      <c r="BN7" s="339"/>
      <c r="BO7" s="339"/>
      <c r="BP7" s="339"/>
      <c r="BQ7" s="339"/>
      <c r="BR7" s="339"/>
      <c r="BS7" s="339"/>
      <c r="BT7" s="339"/>
      <c r="BU7" s="339"/>
      <c r="BV7" s="339"/>
      <c r="BW7" s="339"/>
      <c r="BX7" s="339"/>
      <c r="BY7" s="339"/>
      <c r="BZ7" s="339"/>
      <c r="CA7" s="339"/>
      <c r="CB7" s="339"/>
      <c r="CC7" s="339"/>
      <c r="CD7" s="339"/>
      <c r="CE7" s="339"/>
      <c r="CF7" s="339"/>
      <c r="CG7" s="339"/>
      <c r="CH7" s="339"/>
      <c r="CI7" s="339"/>
      <c r="CJ7" s="339"/>
      <c r="CK7" s="339"/>
      <c r="CL7" s="339"/>
      <c r="CM7" s="339"/>
      <c r="CN7" s="339"/>
      <c r="CO7" s="339"/>
      <c r="CP7" s="339"/>
      <c r="CQ7" s="339"/>
      <c r="CR7" s="339"/>
      <c r="CS7" s="339"/>
      <c r="CT7" s="339"/>
      <c r="CU7" s="339"/>
    </row>
    <row r="8" ht="9.75" customHeight="1"/>
    <row r="9" spans="1:108" ht="11.25" customHeight="1">
      <c r="A9" s="109" t="s">
        <v>189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10"/>
      <c r="AD9" s="108" t="s">
        <v>190</v>
      </c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3" t="s">
        <v>193</v>
      </c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5"/>
      <c r="CA9" s="103" t="s">
        <v>194</v>
      </c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</row>
    <row r="10" spans="1:108" ht="32.2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3"/>
      <c r="AD10" s="111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98" t="s">
        <v>191</v>
      </c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100"/>
      <c r="BL10" s="98" t="s">
        <v>192</v>
      </c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100"/>
      <c r="CA10" s="98" t="s">
        <v>191</v>
      </c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100"/>
      <c r="CP10" s="98" t="s">
        <v>192</v>
      </c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</row>
    <row r="11" spans="1:108" ht="12" thickBot="1">
      <c r="A11" s="175">
        <v>1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480"/>
      <c r="AD11" s="67">
        <v>2</v>
      </c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9"/>
      <c r="AW11" s="67">
        <v>3</v>
      </c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9"/>
      <c r="BL11" s="67">
        <v>4</v>
      </c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9"/>
      <c r="CA11" s="67">
        <v>5</v>
      </c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9"/>
      <c r="CP11" s="67">
        <v>6</v>
      </c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</row>
    <row r="12" spans="1:108" ht="21.75" customHeight="1">
      <c r="A12" s="477" t="s">
        <v>195</v>
      </c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70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207"/>
      <c r="AW12" s="208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10"/>
      <c r="BL12" s="208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10"/>
      <c r="CA12" s="208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10"/>
      <c r="CP12" s="208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11"/>
    </row>
    <row r="13" spans="1:108" ht="15" customHeight="1">
      <c r="A13" s="444" t="s">
        <v>305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0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206"/>
      <c r="AW13" s="451"/>
      <c r="AX13" s="454"/>
      <c r="AY13" s="454"/>
      <c r="AZ13" s="454"/>
      <c r="BA13" s="454"/>
      <c r="BB13" s="454"/>
      <c r="BC13" s="454"/>
      <c r="BD13" s="454"/>
      <c r="BE13" s="454"/>
      <c r="BF13" s="454"/>
      <c r="BG13" s="454"/>
      <c r="BH13" s="454"/>
      <c r="BI13" s="454"/>
      <c r="BJ13" s="454"/>
      <c r="BK13" s="455"/>
      <c r="BL13" s="448"/>
      <c r="BM13" s="456"/>
      <c r="BN13" s="456"/>
      <c r="BO13" s="456"/>
      <c r="BP13" s="456"/>
      <c r="BQ13" s="456"/>
      <c r="BR13" s="456"/>
      <c r="BS13" s="456"/>
      <c r="BT13" s="456"/>
      <c r="BU13" s="456"/>
      <c r="BV13" s="456"/>
      <c r="BW13" s="456"/>
      <c r="BX13" s="456"/>
      <c r="BY13" s="456"/>
      <c r="BZ13" s="457"/>
      <c r="CA13" s="448"/>
      <c r="CB13" s="456"/>
      <c r="CC13" s="456"/>
      <c r="CD13" s="456"/>
      <c r="CE13" s="456"/>
      <c r="CF13" s="456"/>
      <c r="CG13" s="456"/>
      <c r="CH13" s="456"/>
      <c r="CI13" s="456"/>
      <c r="CJ13" s="456"/>
      <c r="CK13" s="456"/>
      <c r="CL13" s="456"/>
      <c r="CM13" s="456"/>
      <c r="CN13" s="456"/>
      <c r="CO13" s="457"/>
      <c r="CP13" s="103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76"/>
    </row>
    <row r="14" spans="1:108" ht="15" customHeight="1">
      <c r="A14" s="444" t="s">
        <v>314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6"/>
      <c r="AD14" s="60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7"/>
      <c r="AW14" s="451"/>
      <c r="AX14" s="452"/>
      <c r="AY14" s="452"/>
      <c r="AZ14" s="452"/>
      <c r="BA14" s="452"/>
      <c r="BB14" s="452"/>
      <c r="BC14" s="452"/>
      <c r="BD14" s="452"/>
      <c r="BE14" s="452"/>
      <c r="BF14" s="452"/>
      <c r="BG14" s="452"/>
      <c r="BH14" s="452"/>
      <c r="BI14" s="452"/>
      <c r="BJ14" s="452"/>
      <c r="BK14" s="453"/>
      <c r="BL14" s="448"/>
      <c r="BM14" s="449"/>
      <c r="BN14" s="449"/>
      <c r="BO14" s="449"/>
      <c r="BP14" s="449"/>
      <c r="BQ14" s="449"/>
      <c r="BR14" s="449"/>
      <c r="BS14" s="449"/>
      <c r="BT14" s="449"/>
      <c r="BU14" s="449"/>
      <c r="BV14" s="449"/>
      <c r="BW14" s="449"/>
      <c r="BX14" s="449"/>
      <c r="BY14" s="449"/>
      <c r="BZ14" s="450"/>
      <c r="CA14" s="448"/>
      <c r="CB14" s="449"/>
      <c r="CC14" s="449"/>
      <c r="CD14" s="449"/>
      <c r="CE14" s="449"/>
      <c r="CF14" s="449"/>
      <c r="CG14" s="449"/>
      <c r="CH14" s="449"/>
      <c r="CI14" s="449"/>
      <c r="CJ14" s="449"/>
      <c r="CK14" s="449"/>
      <c r="CL14" s="449"/>
      <c r="CM14" s="449"/>
      <c r="CN14" s="449"/>
      <c r="CO14" s="450"/>
      <c r="CP14" s="103"/>
      <c r="CQ14" s="445"/>
      <c r="CR14" s="445"/>
      <c r="CS14" s="445"/>
      <c r="CT14" s="445"/>
      <c r="CU14" s="445"/>
      <c r="CV14" s="445"/>
      <c r="CW14" s="445"/>
      <c r="CX14" s="445"/>
      <c r="CY14" s="445"/>
      <c r="CZ14" s="445"/>
      <c r="DA14" s="445"/>
      <c r="DB14" s="445"/>
      <c r="DC14" s="445"/>
      <c r="DD14" s="446"/>
    </row>
    <row r="15" spans="1:108" ht="15" customHeight="1">
      <c r="A15" s="444" t="s">
        <v>307</v>
      </c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6"/>
      <c r="AD15" s="60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7"/>
      <c r="AW15" s="451"/>
      <c r="AX15" s="452"/>
      <c r="AY15" s="452"/>
      <c r="AZ15" s="452"/>
      <c r="BA15" s="452"/>
      <c r="BB15" s="452"/>
      <c r="BC15" s="452"/>
      <c r="BD15" s="452"/>
      <c r="BE15" s="452"/>
      <c r="BF15" s="452"/>
      <c r="BG15" s="452"/>
      <c r="BH15" s="452"/>
      <c r="BI15" s="452"/>
      <c r="BJ15" s="452"/>
      <c r="BK15" s="453"/>
      <c r="BL15" s="448"/>
      <c r="BM15" s="449"/>
      <c r="BN15" s="449"/>
      <c r="BO15" s="449"/>
      <c r="BP15" s="449"/>
      <c r="BQ15" s="449"/>
      <c r="BR15" s="449"/>
      <c r="BS15" s="449"/>
      <c r="BT15" s="449"/>
      <c r="BU15" s="449"/>
      <c r="BV15" s="449"/>
      <c r="BW15" s="449"/>
      <c r="BX15" s="449"/>
      <c r="BY15" s="449"/>
      <c r="BZ15" s="450"/>
      <c r="CA15" s="448"/>
      <c r="CB15" s="449"/>
      <c r="CC15" s="449"/>
      <c r="CD15" s="449"/>
      <c r="CE15" s="449"/>
      <c r="CF15" s="449"/>
      <c r="CG15" s="449"/>
      <c r="CH15" s="449"/>
      <c r="CI15" s="449"/>
      <c r="CJ15" s="449"/>
      <c r="CK15" s="449"/>
      <c r="CL15" s="449"/>
      <c r="CM15" s="449"/>
      <c r="CN15" s="449"/>
      <c r="CO15" s="450"/>
      <c r="CP15" s="103"/>
      <c r="CQ15" s="445"/>
      <c r="CR15" s="445"/>
      <c r="CS15" s="445"/>
      <c r="CT15" s="445"/>
      <c r="CU15" s="445"/>
      <c r="CV15" s="445"/>
      <c r="CW15" s="445"/>
      <c r="CX15" s="445"/>
      <c r="CY15" s="445"/>
      <c r="CZ15" s="445"/>
      <c r="DA15" s="445"/>
      <c r="DB15" s="445"/>
      <c r="DC15" s="445"/>
      <c r="DD15" s="446"/>
    </row>
    <row r="16" spans="1:108" ht="15" customHeight="1">
      <c r="A16" s="444" t="s">
        <v>324</v>
      </c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6"/>
      <c r="AD16" s="60"/>
      <c r="AE16" s="445"/>
      <c r="AF16" s="445"/>
      <c r="AG16" s="445"/>
      <c r="AH16" s="445"/>
      <c r="AI16" s="445"/>
      <c r="AJ16" s="445"/>
      <c r="AK16" s="445"/>
      <c r="AL16" s="445"/>
      <c r="AM16" s="445"/>
      <c r="AN16" s="445"/>
      <c r="AO16" s="445"/>
      <c r="AP16" s="445"/>
      <c r="AQ16" s="445"/>
      <c r="AR16" s="445"/>
      <c r="AS16" s="445"/>
      <c r="AT16" s="445"/>
      <c r="AU16" s="445"/>
      <c r="AV16" s="447"/>
      <c r="AW16" s="451"/>
      <c r="AX16" s="452"/>
      <c r="AY16" s="452"/>
      <c r="AZ16" s="452"/>
      <c r="BA16" s="452"/>
      <c r="BB16" s="452"/>
      <c r="BC16" s="452"/>
      <c r="BD16" s="452"/>
      <c r="BE16" s="452"/>
      <c r="BF16" s="452"/>
      <c r="BG16" s="452"/>
      <c r="BH16" s="452"/>
      <c r="BI16" s="452"/>
      <c r="BJ16" s="452"/>
      <c r="BK16" s="453"/>
      <c r="BL16" s="448"/>
      <c r="BM16" s="449"/>
      <c r="BN16" s="449"/>
      <c r="BO16" s="449"/>
      <c r="BP16" s="449"/>
      <c r="BQ16" s="449"/>
      <c r="BR16" s="449"/>
      <c r="BS16" s="449"/>
      <c r="BT16" s="449"/>
      <c r="BU16" s="449"/>
      <c r="BV16" s="449"/>
      <c r="BW16" s="449"/>
      <c r="BX16" s="449"/>
      <c r="BY16" s="449"/>
      <c r="BZ16" s="450"/>
      <c r="CA16" s="448"/>
      <c r="CB16" s="449"/>
      <c r="CC16" s="449"/>
      <c r="CD16" s="449"/>
      <c r="CE16" s="449"/>
      <c r="CF16" s="449"/>
      <c r="CG16" s="449"/>
      <c r="CH16" s="449"/>
      <c r="CI16" s="449"/>
      <c r="CJ16" s="449"/>
      <c r="CK16" s="449"/>
      <c r="CL16" s="449"/>
      <c r="CM16" s="449"/>
      <c r="CN16" s="449"/>
      <c r="CO16" s="450"/>
      <c r="CP16" s="103"/>
      <c r="CQ16" s="445"/>
      <c r="CR16" s="445"/>
      <c r="CS16" s="445"/>
      <c r="CT16" s="445"/>
      <c r="CU16" s="445"/>
      <c r="CV16" s="445"/>
      <c r="CW16" s="445"/>
      <c r="CX16" s="445"/>
      <c r="CY16" s="445"/>
      <c r="CZ16" s="445"/>
      <c r="DA16" s="445"/>
      <c r="DB16" s="445"/>
      <c r="DC16" s="445"/>
      <c r="DD16" s="446"/>
    </row>
    <row r="17" spans="1:108" ht="15" customHeight="1">
      <c r="A17" s="444" t="s">
        <v>318</v>
      </c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6"/>
      <c r="AD17" s="60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7"/>
      <c r="AW17" s="451"/>
      <c r="AX17" s="452"/>
      <c r="AY17" s="452"/>
      <c r="AZ17" s="452"/>
      <c r="BA17" s="452"/>
      <c r="BB17" s="452"/>
      <c r="BC17" s="452"/>
      <c r="BD17" s="452"/>
      <c r="BE17" s="452"/>
      <c r="BF17" s="452"/>
      <c r="BG17" s="452"/>
      <c r="BH17" s="452"/>
      <c r="BI17" s="452"/>
      <c r="BJ17" s="452"/>
      <c r="BK17" s="453"/>
      <c r="BL17" s="448"/>
      <c r="BM17" s="449"/>
      <c r="BN17" s="449"/>
      <c r="BO17" s="449"/>
      <c r="BP17" s="449"/>
      <c r="BQ17" s="449"/>
      <c r="BR17" s="449"/>
      <c r="BS17" s="449"/>
      <c r="BT17" s="449"/>
      <c r="BU17" s="449"/>
      <c r="BV17" s="449"/>
      <c r="BW17" s="449"/>
      <c r="BX17" s="449"/>
      <c r="BY17" s="449"/>
      <c r="BZ17" s="450"/>
      <c r="CA17" s="448"/>
      <c r="CB17" s="449"/>
      <c r="CC17" s="449"/>
      <c r="CD17" s="449"/>
      <c r="CE17" s="449"/>
      <c r="CF17" s="449"/>
      <c r="CG17" s="449"/>
      <c r="CH17" s="449"/>
      <c r="CI17" s="449"/>
      <c r="CJ17" s="449"/>
      <c r="CK17" s="449"/>
      <c r="CL17" s="449"/>
      <c r="CM17" s="449"/>
      <c r="CN17" s="449"/>
      <c r="CO17" s="450"/>
      <c r="CP17" s="103"/>
      <c r="CQ17" s="445"/>
      <c r="CR17" s="445"/>
      <c r="CS17" s="445"/>
      <c r="CT17" s="445"/>
      <c r="CU17" s="445"/>
      <c r="CV17" s="445"/>
      <c r="CW17" s="445"/>
      <c r="CX17" s="445"/>
      <c r="CY17" s="445"/>
      <c r="CZ17" s="445"/>
      <c r="DA17" s="445"/>
      <c r="DB17" s="445"/>
      <c r="DC17" s="445"/>
      <c r="DD17" s="446"/>
    </row>
    <row r="18" spans="1:108" ht="15" customHeight="1">
      <c r="A18" s="444" t="s">
        <v>334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0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206"/>
      <c r="AW18" s="451"/>
      <c r="AX18" s="454"/>
      <c r="AY18" s="454"/>
      <c r="AZ18" s="454"/>
      <c r="BA18" s="454"/>
      <c r="BB18" s="454"/>
      <c r="BC18" s="454"/>
      <c r="BD18" s="454"/>
      <c r="BE18" s="454"/>
      <c r="BF18" s="454"/>
      <c r="BG18" s="454"/>
      <c r="BH18" s="454"/>
      <c r="BI18" s="454"/>
      <c r="BJ18" s="454"/>
      <c r="BK18" s="455"/>
      <c r="BL18" s="448"/>
      <c r="BM18" s="456"/>
      <c r="BN18" s="456"/>
      <c r="BO18" s="456"/>
      <c r="BP18" s="456"/>
      <c r="BQ18" s="456"/>
      <c r="BR18" s="456"/>
      <c r="BS18" s="456"/>
      <c r="BT18" s="456"/>
      <c r="BU18" s="456"/>
      <c r="BV18" s="456"/>
      <c r="BW18" s="456"/>
      <c r="BX18" s="456"/>
      <c r="BY18" s="456"/>
      <c r="BZ18" s="457"/>
      <c r="CA18" s="448"/>
      <c r="CB18" s="456"/>
      <c r="CC18" s="456"/>
      <c r="CD18" s="456"/>
      <c r="CE18" s="456"/>
      <c r="CF18" s="456"/>
      <c r="CG18" s="456"/>
      <c r="CH18" s="456"/>
      <c r="CI18" s="456"/>
      <c r="CJ18" s="456"/>
      <c r="CK18" s="456"/>
      <c r="CL18" s="456"/>
      <c r="CM18" s="456"/>
      <c r="CN18" s="456"/>
      <c r="CO18" s="457"/>
      <c r="CP18" s="103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76"/>
    </row>
    <row r="19" spans="1:108" ht="15" customHeight="1">
      <c r="A19" s="444" t="s">
        <v>306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0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206"/>
      <c r="AW19" s="451"/>
      <c r="AX19" s="454"/>
      <c r="AY19" s="454"/>
      <c r="AZ19" s="454"/>
      <c r="BA19" s="454"/>
      <c r="BB19" s="454"/>
      <c r="BC19" s="454"/>
      <c r="BD19" s="454"/>
      <c r="BE19" s="454"/>
      <c r="BF19" s="454"/>
      <c r="BG19" s="454"/>
      <c r="BH19" s="454"/>
      <c r="BI19" s="454"/>
      <c r="BJ19" s="454"/>
      <c r="BK19" s="455"/>
      <c r="BL19" s="448"/>
      <c r="BM19" s="456"/>
      <c r="BN19" s="456"/>
      <c r="BO19" s="456"/>
      <c r="BP19" s="456"/>
      <c r="BQ19" s="456"/>
      <c r="BR19" s="456"/>
      <c r="BS19" s="456"/>
      <c r="BT19" s="456"/>
      <c r="BU19" s="456"/>
      <c r="BV19" s="456"/>
      <c r="BW19" s="456"/>
      <c r="BX19" s="456"/>
      <c r="BY19" s="456"/>
      <c r="BZ19" s="457"/>
      <c r="CA19" s="448"/>
      <c r="CB19" s="456"/>
      <c r="CC19" s="456"/>
      <c r="CD19" s="456"/>
      <c r="CE19" s="456"/>
      <c r="CF19" s="456"/>
      <c r="CG19" s="456"/>
      <c r="CH19" s="456"/>
      <c r="CI19" s="456"/>
      <c r="CJ19" s="456"/>
      <c r="CK19" s="456"/>
      <c r="CL19" s="456"/>
      <c r="CM19" s="456"/>
      <c r="CN19" s="456"/>
      <c r="CO19" s="457"/>
      <c r="CP19" s="103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76"/>
    </row>
    <row r="20" spans="1:108" ht="15" customHeight="1">
      <c r="A20" s="444" t="s">
        <v>308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0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206"/>
      <c r="AW20" s="451"/>
      <c r="AX20" s="454"/>
      <c r="AY20" s="454"/>
      <c r="AZ20" s="454"/>
      <c r="BA20" s="454"/>
      <c r="BB20" s="454"/>
      <c r="BC20" s="454"/>
      <c r="BD20" s="454"/>
      <c r="BE20" s="454"/>
      <c r="BF20" s="454"/>
      <c r="BG20" s="454"/>
      <c r="BH20" s="454"/>
      <c r="BI20" s="454"/>
      <c r="BJ20" s="454"/>
      <c r="BK20" s="455"/>
      <c r="BL20" s="448"/>
      <c r="BM20" s="456"/>
      <c r="BN20" s="456"/>
      <c r="BO20" s="456"/>
      <c r="BP20" s="456"/>
      <c r="BQ20" s="456"/>
      <c r="BR20" s="456"/>
      <c r="BS20" s="456"/>
      <c r="BT20" s="456"/>
      <c r="BU20" s="456"/>
      <c r="BV20" s="456"/>
      <c r="BW20" s="456"/>
      <c r="BX20" s="456"/>
      <c r="BY20" s="456"/>
      <c r="BZ20" s="457"/>
      <c r="CA20" s="448"/>
      <c r="CB20" s="456"/>
      <c r="CC20" s="456"/>
      <c r="CD20" s="456"/>
      <c r="CE20" s="456"/>
      <c r="CF20" s="456"/>
      <c r="CG20" s="456"/>
      <c r="CH20" s="456"/>
      <c r="CI20" s="456"/>
      <c r="CJ20" s="456"/>
      <c r="CK20" s="456"/>
      <c r="CL20" s="456"/>
      <c r="CM20" s="456"/>
      <c r="CN20" s="456"/>
      <c r="CO20" s="457"/>
      <c r="CP20" s="103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76"/>
    </row>
    <row r="21" spans="1:108" ht="15" customHeight="1">
      <c r="A21" s="444" t="s">
        <v>309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0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206"/>
      <c r="AW21" s="451"/>
      <c r="AX21" s="454"/>
      <c r="AY21" s="454"/>
      <c r="AZ21" s="454"/>
      <c r="BA21" s="454"/>
      <c r="BB21" s="454"/>
      <c r="BC21" s="454"/>
      <c r="BD21" s="454"/>
      <c r="BE21" s="454"/>
      <c r="BF21" s="454"/>
      <c r="BG21" s="454"/>
      <c r="BH21" s="454"/>
      <c r="BI21" s="454"/>
      <c r="BJ21" s="454"/>
      <c r="BK21" s="455"/>
      <c r="BL21" s="448"/>
      <c r="BM21" s="456"/>
      <c r="BN21" s="456"/>
      <c r="BO21" s="456"/>
      <c r="BP21" s="456"/>
      <c r="BQ21" s="456"/>
      <c r="BR21" s="456"/>
      <c r="BS21" s="456"/>
      <c r="BT21" s="456"/>
      <c r="BU21" s="456"/>
      <c r="BV21" s="456"/>
      <c r="BW21" s="456"/>
      <c r="BX21" s="456"/>
      <c r="BY21" s="456"/>
      <c r="BZ21" s="457"/>
      <c r="CA21" s="448"/>
      <c r="CB21" s="456"/>
      <c r="CC21" s="456"/>
      <c r="CD21" s="456"/>
      <c r="CE21" s="456"/>
      <c r="CF21" s="456"/>
      <c r="CG21" s="456"/>
      <c r="CH21" s="456"/>
      <c r="CI21" s="456"/>
      <c r="CJ21" s="456"/>
      <c r="CK21" s="456"/>
      <c r="CL21" s="456"/>
      <c r="CM21" s="456"/>
      <c r="CN21" s="456"/>
      <c r="CO21" s="457"/>
      <c r="CP21" s="103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76"/>
    </row>
    <row r="22" spans="1:108" ht="15" customHeight="1">
      <c r="A22" s="444" t="s">
        <v>315</v>
      </c>
      <c r="B22" s="445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6"/>
      <c r="AD22" s="60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7"/>
      <c r="AW22" s="451"/>
      <c r="AX22" s="452"/>
      <c r="AY22" s="452"/>
      <c r="AZ22" s="452"/>
      <c r="BA22" s="452"/>
      <c r="BB22" s="452"/>
      <c r="BC22" s="452"/>
      <c r="BD22" s="452"/>
      <c r="BE22" s="452"/>
      <c r="BF22" s="452"/>
      <c r="BG22" s="452"/>
      <c r="BH22" s="452"/>
      <c r="BI22" s="452"/>
      <c r="BJ22" s="452"/>
      <c r="BK22" s="453"/>
      <c r="BL22" s="448"/>
      <c r="BM22" s="449"/>
      <c r="BN22" s="449"/>
      <c r="BO22" s="449"/>
      <c r="BP22" s="449"/>
      <c r="BQ22" s="449"/>
      <c r="BR22" s="449"/>
      <c r="BS22" s="449"/>
      <c r="BT22" s="449"/>
      <c r="BU22" s="449"/>
      <c r="BV22" s="449"/>
      <c r="BW22" s="449"/>
      <c r="BX22" s="449"/>
      <c r="BY22" s="449"/>
      <c r="BZ22" s="450"/>
      <c r="CA22" s="448"/>
      <c r="CB22" s="449"/>
      <c r="CC22" s="449"/>
      <c r="CD22" s="449"/>
      <c r="CE22" s="449"/>
      <c r="CF22" s="449"/>
      <c r="CG22" s="449"/>
      <c r="CH22" s="449"/>
      <c r="CI22" s="449"/>
      <c r="CJ22" s="449"/>
      <c r="CK22" s="449"/>
      <c r="CL22" s="449"/>
      <c r="CM22" s="449"/>
      <c r="CN22" s="449"/>
      <c r="CO22" s="450"/>
      <c r="CP22" s="103"/>
      <c r="CQ22" s="445"/>
      <c r="CR22" s="445"/>
      <c r="CS22" s="445"/>
      <c r="CT22" s="445"/>
      <c r="CU22" s="445"/>
      <c r="CV22" s="445"/>
      <c r="CW22" s="445"/>
      <c r="CX22" s="445"/>
      <c r="CY22" s="445"/>
      <c r="CZ22" s="445"/>
      <c r="DA22" s="445"/>
      <c r="DB22" s="445"/>
      <c r="DC22" s="445"/>
      <c r="DD22" s="446"/>
    </row>
    <row r="23" spans="1:108" ht="15" customHeight="1">
      <c r="A23" s="444" t="s">
        <v>316</v>
      </c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6"/>
      <c r="AD23" s="60"/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  <c r="AO23" s="445"/>
      <c r="AP23" s="445"/>
      <c r="AQ23" s="445"/>
      <c r="AR23" s="445"/>
      <c r="AS23" s="445"/>
      <c r="AT23" s="445"/>
      <c r="AU23" s="445"/>
      <c r="AV23" s="447"/>
      <c r="AW23" s="451"/>
      <c r="AX23" s="452"/>
      <c r="AY23" s="452"/>
      <c r="AZ23" s="452"/>
      <c r="BA23" s="452"/>
      <c r="BB23" s="452"/>
      <c r="BC23" s="452"/>
      <c r="BD23" s="452"/>
      <c r="BE23" s="452"/>
      <c r="BF23" s="452"/>
      <c r="BG23" s="452"/>
      <c r="BH23" s="452"/>
      <c r="BI23" s="452"/>
      <c r="BJ23" s="452"/>
      <c r="BK23" s="453"/>
      <c r="BL23" s="448"/>
      <c r="BM23" s="449"/>
      <c r="BN23" s="449"/>
      <c r="BO23" s="449"/>
      <c r="BP23" s="449"/>
      <c r="BQ23" s="449"/>
      <c r="BR23" s="449"/>
      <c r="BS23" s="449"/>
      <c r="BT23" s="449"/>
      <c r="BU23" s="449"/>
      <c r="BV23" s="449"/>
      <c r="BW23" s="449"/>
      <c r="BX23" s="449"/>
      <c r="BY23" s="449"/>
      <c r="BZ23" s="450"/>
      <c r="CA23" s="448"/>
      <c r="CB23" s="449"/>
      <c r="CC23" s="449"/>
      <c r="CD23" s="449"/>
      <c r="CE23" s="449"/>
      <c r="CF23" s="449"/>
      <c r="CG23" s="449"/>
      <c r="CH23" s="449"/>
      <c r="CI23" s="449"/>
      <c r="CJ23" s="449"/>
      <c r="CK23" s="449"/>
      <c r="CL23" s="449"/>
      <c r="CM23" s="449"/>
      <c r="CN23" s="449"/>
      <c r="CO23" s="450"/>
      <c r="CP23" s="103"/>
      <c r="CQ23" s="445"/>
      <c r="CR23" s="445"/>
      <c r="CS23" s="445"/>
      <c r="CT23" s="445"/>
      <c r="CU23" s="445"/>
      <c r="CV23" s="445"/>
      <c r="CW23" s="445"/>
      <c r="CX23" s="445"/>
      <c r="CY23" s="445"/>
      <c r="CZ23" s="445"/>
      <c r="DA23" s="445"/>
      <c r="DB23" s="445"/>
      <c r="DC23" s="445"/>
      <c r="DD23" s="446"/>
    </row>
    <row r="24" spans="1:108" ht="15" customHeight="1">
      <c r="A24" s="444" t="s">
        <v>317</v>
      </c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6"/>
      <c r="AD24" s="60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  <c r="AO24" s="445"/>
      <c r="AP24" s="445"/>
      <c r="AQ24" s="445"/>
      <c r="AR24" s="445"/>
      <c r="AS24" s="445"/>
      <c r="AT24" s="445"/>
      <c r="AU24" s="445"/>
      <c r="AV24" s="447"/>
      <c r="AW24" s="451"/>
      <c r="AX24" s="452"/>
      <c r="AY24" s="452"/>
      <c r="AZ24" s="452"/>
      <c r="BA24" s="452"/>
      <c r="BB24" s="452"/>
      <c r="BC24" s="452"/>
      <c r="BD24" s="452"/>
      <c r="BE24" s="452"/>
      <c r="BF24" s="452"/>
      <c r="BG24" s="452"/>
      <c r="BH24" s="452"/>
      <c r="BI24" s="452"/>
      <c r="BJ24" s="452"/>
      <c r="BK24" s="453"/>
      <c r="BL24" s="448"/>
      <c r="BM24" s="449"/>
      <c r="BN24" s="449"/>
      <c r="BO24" s="449"/>
      <c r="BP24" s="449"/>
      <c r="BQ24" s="449"/>
      <c r="BR24" s="449"/>
      <c r="BS24" s="449"/>
      <c r="BT24" s="449"/>
      <c r="BU24" s="449"/>
      <c r="BV24" s="449"/>
      <c r="BW24" s="449"/>
      <c r="BX24" s="449"/>
      <c r="BY24" s="449"/>
      <c r="BZ24" s="450"/>
      <c r="CA24" s="448"/>
      <c r="CB24" s="449"/>
      <c r="CC24" s="449"/>
      <c r="CD24" s="449"/>
      <c r="CE24" s="449"/>
      <c r="CF24" s="449"/>
      <c r="CG24" s="449"/>
      <c r="CH24" s="449"/>
      <c r="CI24" s="449"/>
      <c r="CJ24" s="449"/>
      <c r="CK24" s="449"/>
      <c r="CL24" s="449"/>
      <c r="CM24" s="449"/>
      <c r="CN24" s="449"/>
      <c r="CO24" s="450"/>
      <c r="CP24" s="103"/>
      <c r="CQ24" s="445"/>
      <c r="CR24" s="445"/>
      <c r="CS24" s="445"/>
      <c r="CT24" s="445"/>
      <c r="CU24" s="445"/>
      <c r="CV24" s="445"/>
      <c r="CW24" s="445"/>
      <c r="CX24" s="445"/>
      <c r="CY24" s="445"/>
      <c r="CZ24" s="445"/>
      <c r="DA24" s="445"/>
      <c r="DB24" s="445"/>
      <c r="DC24" s="445"/>
      <c r="DD24" s="446"/>
    </row>
    <row r="25" spans="1:108" ht="15" customHeight="1">
      <c r="A25" s="444" t="s">
        <v>319</v>
      </c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6"/>
      <c r="AD25" s="60"/>
      <c r="AE25" s="445"/>
      <c r="AF25" s="445"/>
      <c r="AG25" s="445"/>
      <c r="AH25" s="445"/>
      <c r="AI25" s="445"/>
      <c r="AJ25" s="445"/>
      <c r="AK25" s="445"/>
      <c r="AL25" s="445"/>
      <c r="AM25" s="445"/>
      <c r="AN25" s="445"/>
      <c r="AO25" s="445"/>
      <c r="AP25" s="445"/>
      <c r="AQ25" s="445"/>
      <c r="AR25" s="445"/>
      <c r="AS25" s="445"/>
      <c r="AT25" s="445"/>
      <c r="AU25" s="445"/>
      <c r="AV25" s="447"/>
      <c r="AW25" s="451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3"/>
      <c r="BL25" s="448"/>
      <c r="BM25" s="449"/>
      <c r="BN25" s="449"/>
      <c r="BO25" s="449"/>
      <c r="BP25" s="449"/>
      <c r="BQ25" s="449"/>
      <c r="BR25" s="449"/>
      <c r="BS25" s="449"/>
      <c r="BT25" s="449"/>
      <c r="BU25" s="449"/>
      <c r="BV25" s="449"/>
      <c r="BW25" s="449"/>
      <c r="BX25" s="449"/>
      <c r="BY25" s="449"/>
      <c r="BZ25" s="450"/>
      <c r="CA25" s="448"/>
      <c r="CB25" s="449"/>
      <c r="CC25" s="449"/>
      <c r="CD25" s="449"/>
      <c r="CE25" s="449"/>
      <c r="CF25" s="449"/>
      <c r="CG25" s="449"/>
      <c r="CH25" s="449"/>
      <c r="CI25" s="449"/>
      <c r="CJ25" s="449"/>
      <c r="CK25" s="449"/>
      <c r="CL25" s="449"/>
      <c r="CM25" s="449"/>
      <c r="CN25" s="449"/>
      <c r="CO25" s="450"/>
      <c r="CP25" s="103"/>
      <c r="CQ25" s="445"/>
      <c r="CR25" s="445"/>
      <c r="CS25" s="445"/>
      <c r="CT25" s="445"/>
      <c r="CU25" s="445"/>
      <c r="CV25" s="445"/>
      <c r="CW25" s="445"/>
      <c r="CX25" s="445"/>
      <c r="CY25" s="445"/>
      <c r="CZ25" s="445"/>
      <c r="DA25" s="445"/>
      <c r="DB25" s="445"/>
      <c r="DC25" s="445"/>
      <c r="DD25" s="446"/>
    </row>
    <row r="26" spans="1:108" ht="15" customHeight="1">
      <c r="A26" s="444" t="s">
        <v>320</v>
      </c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6"/>
      <c r="AD26" s="60"/>
      <c r="AE26" s="445"/>
      <c r="AF26" s="445"/>
      <c r="AG26" s="445"/>
      <c r="AH26" s="445"/>
      <c r="AI26" s="445"/>
      <c r="AJ26" s="445"/>
      <c r="AK26" s="445"/>
      <c r="AL26" s="445"/>
      <c r="AM26" s="445"/>
      <c r="AN26" s="445"/>
      <c r="AO26" s="445"/>
      <c r="AP26" s="445"/>
      <c r="AQ26" s="445"/>
      <c r="AR26" s="445"/>
      <c r="AS26" s="445"/>
      <c r="AT26" s="445"/>
      <c r="AU26" s="445"/>
      <c r="AV26" s="447"/>
      <c r="AW26" s="451"/>
      <c r="AX26" s="452"/>
      <c r="AY26" s="452"/>
      <c r="AZ26" s="452"/>
      <c r="BA26" s="452"/>
      <c r="BB26" s="452"/>
      <c r="BC26" s="452"/>
      <c r="BD26" s="452"/>
      <c r="BE26" s="452"/>
      <c r="BF26" s="452"/>
      <c r="BG26" s="452"/>
      <c r="BH26" s="452"/>
      <c r="BI26" s="452"/>
      <c r="BJ26" s="452"/>
      <c r="BK26" s="453"/>
      <c r="BL26" s="448"/>
      <c r="BM26" s="449"/>
      <c r="BN26" s="449"/>
      <c r="BO26" s="449"/>
      <c r="BP26" s="449"/>
      <c r="BQ26" s="449"/>
      <c r="BR26" s="449"/>
      <c r="BS26" s="449"/>
      <c r="BT26" s="449"/>
      <c r="BU26" s="449"/>
      <c r="BV26" s="449"/>
      <c r="BW26" s="449"/>
      <c r="BX26" s="449"/>
      <c r="BY26" s="449"/>
      <c r="BZ26" s="450"/>
      <c r="CA26" s="448"/>
      <c r="CB26" s="449"/>
      <c r="CC26" s="449"/>
      <c r="CD26" s="449"/>
      <c r="CE26" s="449"/>
      <c r="CF26" s="449"/>
      <c r="CG26" s="449"/>
      <c r="CH26" s="449"/>
      <c r="CI26" s="449"/>
      <c r="CJ26" s="449"/>
      <c r="CK26" s="449"/>
      <c r="CL26" s="449"/>
      <c r="CM26" s="449"/>
      <c r="CN26" s="449"/>
      <c r="CO26" s="450"/>
      <c r="CP26" s="103"/>
      <c r="CQ26" s="445"/>
      <c r="CR26" s="445"/>
      <c r="CS26" s="445"/>
      <c r="CT26" s="445"/>
      <c r="CU26" s="445"/>
      <c r="CV26" s="445"/>
      <c r="CW26" s="445"/>
      <c r="CX26" s="445"/>
      <c r="CY26" s="445"/>
      <c r="CZ26" s="445"/>
      <c r="DA26" s="445"/>
      <c r="DB26" s="445"/>
      <c r="DC26" s="445"/>
      <c r="DD26" s="446"/>
    </row>
    <row r="27" spans="1:108" ht="15" customHeight="1">
      <c r="A27" s="444" t="s">
        <v>321</v>
      </c>
      <c r="B27" s="445"/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  <c r="AC27" s="446"/>
      <c r="AD27" s="60"/>
      <c r="AE27" s="445"/>
      <c r="AF27" s="445"/>
      <c r="AG27" s="445"/>
      <c r="AH27" s="445"/>
      <c r="AI27" s="445"/>
      <c r="AJ27" s="445"/>
      <c r="AK27" s="445"/>
      <c r="AL27" s="445"/>
      <c r="AM27" s="445"/>
      <c r="AN27" s="445"/>
      <c r="AO27" s="445"/>
      <c r="AP27" s="445"/>
      <c r="AQ27" s="445"/>
      <c r="AR27" s="445"/>
      <c r="AS27" s="445"/>
      <c r="AT27" s="445"/>
      <c r="AU27" s="445"/>
      <c r="AV27" s="447"/>
      <c r="AW27" s="451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3"/>
      <c r="BL27" s="448"/>
      <c r="BM27" s="449"/>
      <c r="BN27" s="449"/>
      <c r="BO27" s="449"/>
      <c r="BP27" s="449"/>
      <c r="BQ27" s="449"/>
      <c r="BR27" s="449"/>
      <c r="BS27" s="449"/>
      <c r="BT27" s="449"/>
      <c r="BU27" s="449"/>
      <c r="BV27" s="449"/>
      <c r="BW27" s="449"/>
      <c r="BX27" s="449"/>
      <c r="BY27" s="449"/>
      <c r="BZ27" s="450"/>
      <c r="CA27" s="448"/>
      <c r="CB27" s="449"/>
      <c r="CC27" s="449"/>
      <c r="CD27" s="449"/>
      <c r="CE27" s="449"/>
      <c r="CF27" s="449"/>
      <c r="CG27" s="449"/>
      <c r="CH27" s="449"/>
      <c r="CI27" s="449"/>
      <c r="CJ27" s="449"/>
      <c r="CK27" s="449"/>
      <c r="CL27" s="449"/>
      <c r="CM27" s="449"/>
      <c r="CN27" s="449"/>
      <c r="CO27" s="450"/>
      <c r="CP27" s="103"/>
      <c r="CQ27" s="445"/>
      <c r="CR27" s="445"/>
      <c r="CS27" s="445"/>
      <c r="CT27" s="445"/>
      <c r="CU27" s="445"/>
      <c r="CV27" s="445"/>
      <c r="CW27" s="445"/>
      <c r="CX27" s="445"/>
      <c r="CY27" s="445"/>
      <c r="CZ27" s="445"/>
      <c r="DA27" s="445"/>
      <c r="DB27" s="445"/>
      <c r="DC27" s="445"/>
      <c r="DD27" s="446"/>
    </row>
    <row r="28" spans="1:108" ht="15" customHeight="1">
      <c r="A28" s="444" t="s">
        <v>322</v>
      </c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6"/>
      <c r="AD28" s="60"/>
      <c r="AE28" s="445"/>
      <c r="AF28" s="445"/>
      <c r="AG28" s="445"/>
      <c r="AH28" s="445"/>
      <c r="AI28" s="445"/>
      <c r="AJ28" s="445"/>
      <c r="AK28" s="445"/>
      <c r="AL28" s="445"/>
      <c r="AM28" s="445"/>
      <c r="AN28" s="445"/>
      <c r="AO28" s="445"/>
      <c r="AP28" s="445"/>
      <c r="AQ28" s="445"/>
      <c r="AR28" s="445"/>
      <c r="AS28" s="445"/>
      <c r="AT28" s="445"/>
      <c r="AU28" s="445"/>
      <c r="AV28" s="447"/>
      <c r="AW28" s="451"/>
      <c r="AX28" s="452"/>
      <c r="AY28" s="452"/>
      <c r="AZ28" s="452"/>
      <c r="BA28" s="452"/>
      <c r="BB28" s="452"/>
      <c r="BC28" s="452"/>
      <c r="BD28" s="452"/>
      <c r="BE28" s="452"/>
      <c r="BF28" s="452"/>
      <c r="BG28" s="452"/>
      <c r="BH28" s="452"/>
      <c r="BI28" s="452"/>
      <c r="BJ28" s="452"/>
      <c r="BK28" s="453"/>
      <c r="BL28" s="448"/>
      <c r="BM28" s="449"/>
      <c r="BN28" s="449"/>
      <c r="BO28" s="449"/>
      <c r="BP28" s="449"/>
      <c r="BQ28" s="449"/>
      <c r="BR28" s="449"/>
      <c r="BS28" s="449"/>
      <c r="BT28" s="449"/>
      <c r="BU28" s="449"/>
      <c r="BV28" s="449"/>
      <c r="BW28" s="449"/>
      <c r="BX28" s="449"/>
      <c r="BY28" s="449"/>
      <c r="BZ28" s="450"/>
      <c r="CA28" s="448"/>
      <c r="CB28" s="449"/>
      <c r="CC28" s="449"/>
      <c r="CD28" s="449"/>
      <c r="CE28" s="449"/>
      <c r="CF28" s="449"/>
      <c r="CG28" s="449"/>
      <c r="CH28" s="449"/>
      <c r="CI28" s="449"/>
      <c r="CJ28" s="449"/>
      <c r="CK28" s="449"/>
      <c r="CL28" s="449"/>
      <c r="CM28" s="449"/>
      <c r="CN28" s="449"/>
      <c r="CO28" s="450"/>
      <c r="CP28" s="103"/>
      <c r="CQ28" s="445"/>
      <c r="CR28" s="445"/>
      <c r="CS28" s="445"/>
      <c r="CT28" s="445"/>
      <c r="CU28" s="445"/>
      <c r="CV28" s="445"/>
      <c r="CW28" s="445"/>
      <c r="CX28" s="445"/>
      <c r="CY28" s="445"/>
      <c r="CZ28" s="445"/>
      <c r="DA28" s="445"/>
      <c r="DB28" s="445"/>
      <c r="DC28" s="445"/>
      <c r="DD28" s="446"/>
    </row>
    <row r="29" spans="1:108" ht="15" customHeight="1">
      <c r="A29" s="444" t="s">
        <v>323</v>
      </c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6"/>
      <c r="AD29" s="60"/>
      <c r="AE29" s="445"/>
      <c r="AF29" s="445"/>
      <c r="AG29" s="445"/>
      <c r="AH29" s="445"/>
      <c r="AI29" s="445"/>
      <c r="AJ29" s="445"/>
      <c r="AK29" s="445"/>
      <c r="AL29" s="445"/>
      <c r="AM29" s="445"/>
      <c r="AN29" s="445"/>
      <c r="AO29" s="445"/>
      <c r="AP29" s="445"/>
      <c r="AQ29" s="445"/>
      <c r="AR29" s="445"/>
      <c r="AS29" s="445"/>
      <c r="AT29" s="445"/>
      <c r="AU29" s="445"/>
      <c r="AV29" s="447"/>
      <c r="AW29" s="451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3"/>
      <c r="BL29" s="448"/>
      <c r="BM29" s="449"/>
      <c r="BN29" s="449"/>
      <c r="BO29" s="449"/>
      <c r="BP29" s="449"/>
      <c r="BQ29" s="449"/>
      <c r="BR29" s="449"/>
      <c r="BS29" s="449"/>
      <c r="BT29" s="449"/>
      <c r="BU29" s="449"/>
      <c r="BV29" s="449"/>
      <c r="BW29" s="449"/>
      <c r="BX29" s="449"/>
      <c r="BY29" s="449"/>
      <c r="BZ29" s="450"/>
      <c r="CA29" s="448"/>
      <c r="CB29" s="449"/>
      <c r="CC29" s="449"/>
      <c r="CD29" s="449"/>
      <c r="CE29" s="449"/>
      <c r="CF29" s="449"/>
      <c r="CG29" s="449"/>
      <c r="CH29" s="449"/>
      <c r="CI29" s="449"/>
      <c r="CJ29" s="449"/>
      <c r="CK29" s="449"/>
      <c r="CL29" s="449"/>
      <c r="CM29" s="449"/>
      <c r="CN29" s="449"/>
      <c r="CO29" s="450"/>
      <c r="CP29" s="103"/>
      <c r="CQ29" s="445"/>
      <c r="CR29" s="445"/>
      <c r="CS29" s="445"/>
      <c r="CT29" s="445"/>
      <c r="CU29" s="445"/>
      <c r="CV29" s="445"/>
      <c r="CW29" s="445"/>
      <c r="CX29" s="445"/>
      <c r="CY29" s="445"/>
      <c r="CZ29" s="445"/>
      <c r="DA29" s="445"/>
      <c r="DB29" s="445"/>
      <c r="DC29" s="445"/>
      <c r="DD29" s="446"/>
    </row>
    <row r="30" spans="1:108" ht="15" customHeight="1">
      <c r="A30" s="444" t="s">
        <v>325</v>
      </c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6"/>
      <c r="AD30" s="60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  <c r="AO30" s="445"/>
      <c r="AP30" s="445"/>
      <c r="AQ30" s="445"/>
      <c r="AR30" s="445"/>
      <c r="AS30" s="445"/>
      <c r="AT30" s="445"/>
      <c r="AU30" s="445"/>
      <c r="AV30" s="447"/>
      <c r="AW30" s="451"/>
      <c r="AX30" s="452"/>
      <c r="AY30" s="452"/>
      <c r="AZ30" s="452"/>
      <c r="BA30" s="452"/>
      <c r="BB30" s="452"/>
      <c r="BC30" s="452"/>
      <c r="BD30" s="452"/>
      <c r="BE30" s="452"/>
      <c r="BF30" s="452"/>
      <c r="BG30" s="452"/>
      <c r="BH30" s="452"/>
      <c r="BI30" s="452"/>
      <c r="BJ30" s="452"/>
      <c r="BK30" s="453"/>
      <c r="BL30" s="448"/>
      <c r="BM30" s="449"/>
      <c r="BN30" s="449"/>
      <c r="BO30" s="449"/>
      <c r="BP30" s="449"/>
      <c r="BQ30" s="449"/>
      <c r="BR30" s="449"/>
      <c r="BS30" s="449"/>
      <c r="BT30" s="449"/>
      <c r="BU30" s="449"/>
      <c r="BV30" s="449"/>
      <c r="BW30" s="449"/>
      <c r="BX30" s="449"/>
      <c r="BY30" s="449"/>
      <c r="BZ30" s="450"/>
      <c r="CA30" s="448"/>
      <c r="CB30" s="449"/>
      <c r="CC30" s="449"/>
      <c r="CD30" s="449"/>
      <c r="CE30" s="449"/>
      <c r="CF30" s="449"/>
      <c r="CG30" s="449"/>
      <c r="CH30" s="449"/>
      <c r="CI30" s="449"/>
      <c r="CJ30" s="449"/>
      <c r="CK30" s="449"/>
      <c r="CL30" s="449"/>
      <c r="CM30" s="449"/>
      <c r="CN30" s="449"/>
      <c r="CO30" s="450"/>
      <c r="CP30" s="103"/>
      <c r="CQ30" s="445"/>
      <c r="CR30" s="445"/>
      <c r="CS30" s="445"/>
      <c r="CT30" s="445"/>
      <c r="CU30" s="445"/>
      <c r="CV30" s="445"/>
      <c r="CW30" s="445"/>
      <c r="CX30" s="445"/>
      <c r="CY30" s="445"/>
      <c r="CZ30" s="445"/>
      <c r="DA30" s="445"/>
      <c r="DB30" s="445"/>
      <c r="DC30" s="445"/>
      <c r="DD30" s="446"/>
    </row>
    <row r="31" spans="1:108" ht="15" customHeight="1">
      <c r="A31" s="444" t="s">
        <v>326</v>
      </c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6"/>
      <c r="AD31" s="60"/>
      <c r="AE31" s="445"/>
      <c r="AF31" s="445"/>
      <c r="AG31" s="445"/>
      <c r="AH31" s="445"/>
      <c r="AI31" s="445"/>
      <c r="AJ31" s="445"/>
      <c r="AK31" s="445"/>
      <c r="AL31" s="445"/>
      <c r="AM31" s="445"/>
      <c r="AN31" s="445"/>
      <c r="AO31" s="445"/>
      <c r="AP31" s="445"/>
      <c r="AQ31" s="445"/>
      <c r="AR31" s="445"/>
      <c r="AS31" s="445"/>
      <c r="AT31" s="445"/>
      <c r="AU31" s="445"/>
      <c r="AV31" s="447"/>
      <c r="AW31" s="451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  <c r="BJ31" s="452"/>
      <c r="BK31" s="453"/>
      <c r="BL31" s="448"/>
      <c r="BM31" s="449"/>
      <c r="BN31" s="449"/>
      <c r="BO31" s="449"/>
      <c r="BP31" s="449"/>
      <c r="BQ31" s="449"/>
      <c r="BR31" s="449"/>
      <c r="BS31" s="449"/>
      <c r="BT31" s="449"/>
      <c r="BU31" s="449"/>
      <c r="BV31" s="449"/>
      <c r="BW31" s="449"/>
      <c r="BX31" s="449"/>
      <c r="BY31" s="449"/>
      <c r="BZ31" s="450"/>
      <c r="CA31" s="448"/>
      <c r="CB31" s="449"/>
      <c r="CC31" s="449"/>
      <c r="CD31" s="449"/>
      <c r="CE31" s="449"/>
      <c r="CF31" s="449"/>
      <c r="CG31" s="449"/>
      <c r="CH31" s="449"/>
      <c r="CI31" s="449"/>
      <c r="CJ31" s="449"/>
      <c r="CK31" s="449"/>
      <c r="CL31" s="449"/>
      <c r="CM31" s="449"/>
      <c r="CN31" s="449"/>
      <c r="CO31" s="450"/>
      <c r="CP31" s="103"/>
      <c r="CQ31" s="445"/>
      <c r="CR31" s="445"/>
      <c r="CS31" s="445"/>
      <c r="CT31" s="445"/>
      <c r="CU31" s="445"/>
      <c r="CV31" s="445"/>
      <c r="CW31" s="445"/>
      <c r="CX31" s="445"/>
      <c r="CY31" s="445"/>
      <c r="CZ31" s="445"/>
      <c r="DA31" s="445"/>
      <c r="DB31" s="445"/>
      <c r="DC31" s="445"/>
      <c r="DD31" s="446"/>
    </row>
    <row r="32" spans="1:108" ht="15" customHeight="1">
      <c r="A32" s="444" t="s">
        <v>327</v>
      </c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6"/>
      <c r="AD32" s="60"/>
      <c r="AE32" s="445"/>
      <c r="AF32" s="445"/>
      <c r="AG32" s="445"/>
      <c r="AH32" s="445"/>
      <c r="AI32" s="445"/>
      <c r="AJ32" s="445"/>
      <c r="AK32" s="445"/>
      <c r="AL32" s="445"/>
      <c r="AM32" s="445"/>
      <c r="AN32" s="445"/>
      <c r="AO32" s="445"/>
      <c r="AP32" s="445"/>
      <c r="AQ32" s="445"/>
      <c r="AR32" s="445"/>
      <c r="AS32" s="445"/>
      <c r="AT32" s="445"/>
      <c r="AU32" s="445"/>
      <c r="AV32" s="447"/>
      <c r="AW32" s="451"/>
      <c r="AX32" s="452"/>
      <c r="AY32" s="452"/>
      <c r="AZ32" s="452"/>
      <c r="BA32" s="452"/>
      <c r="BB32" s="452"/>
      <c r="BC32" s="452"/>
      <c r="BD32" s="452"/>
      <c r="BE32" s="452"/>
      <c r="BF32" s="452"/>
      <c r="BG32" s="452"/>
      <c r="BH32" s="452"/>
      <c r="BI32" s="452"/>
      <c r="BJ32" s="452"/>
      <c r="BK32" s="453"/>
      <c r="BL32" s="448"/>
      <c r="BM32" s="449"/>
      <c r="BN32" s="449"/>
      <c r="BO32" s="449"/>
      <c r="BP32" s="449"/>
      <c r="BQ32" s="449"/>
      <c r="BR32" s="449"/>
      <c r="BS32" s="449"/>
      <c r="BT32" s="449"/>
      <c r="BU32" s="449"/>
      <c r="BV32" s="449"/>
      <c r="BW32" s="449"/>
      <c r="BX32" s="449"/>
      <c r="BY32" s="449"/>
      <c r="BZ32" s="450"/>
      <c r="CA32" s="448"/>
      <c r="CB32" s="449"/>
      <c r="CC32" s="449"/>
      <c r="CD32" s="449"/>
      <c r="CE32" s="449"/>
      <c r="CF32" s="449"/>
      <c r="CG32" s="449"/>
      <c r="CH32" s="449"/>
      <c r="CI32" s="449"/>
      <c r="CJ32" s="449"/>
      <c r="CK32" s="449"/>
      <c r="CL32" s="449"/>
      <c r="CM32" s="449"/>
      <c r="CN32" s="449"/>
      <c r="CO32" s="450"/>
      <c r="CP32" s="103"/>
      <c r="CQ32" s="445"/>
      <c r="CR32" s="445"/>
      <c r="CS32" s="445"/>
      <c r="CT32" s="445"/>
      <c r="CU32" s="445"/>
      <c r="CV32" s="445"/>
      <c r="CW32" s="445"/>
      <c r="CX32" s="445"/>
      <c r="CY32" s="445"/>
      <c r="CZ32" s="445"/>
      <c r="DA32" s="445"/>
      <c r="DB32" s="445"/>
      <c r="DC32" s="445"/>
      <c r="DD32" s="446"/>
    </row>
    <row r="33" spans="1:108" ht="15" customHeight="1">
      <c r="A33" s="444" t="s">
        <v>310</v>
      </c>
      <c r="B33" s="445"/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6"/>
      <c r="AD33" s="60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7"/>
      <c r="AW33" s="451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3"/>
      <c r="BL33" s="448"/>
      <c r="BM33" s="449"/>
      <c r="BN33" s="449"/>
      <c r="BO33" s="449"/>
      <c r="BP33" s="449"/>
      <c r="BQ33" s="449"/>
      <c r="BR33" s="449"/>
      <c r="BS33" s="449"/>
      <c r="BT33" s="449"/>
      <c r="BU33" s="449"/>
      <c r="BV33" s="449"/>
      <c r="BW33" s="449"/>
      <c r="BX33" s="449"/>
      <c r="BY33" s="449"/>
      <c r="BZ33" s="450"/>
      <c r="CA33" s="448"/>
      <c r="CB33" s="449"/>
      <c r="CC33" s="449"/>
      <c r="CD33" s="449"/>
      <c r="CE33" s="449"/>
      <c r="CF33" s="449"/>
      <c r="CG33" s="449"/>
      <c r="CH33" s="449"/>
      <c r="CI33" s="449"/>
      <c r="CJ33" s="449"/>
      <c r="CK33" s="449"/>
      <c r="CL33" s="449"/>
      <c r="CM33" s="449"/>
      <c r="CN33" s="449"/>
      <c r="CO33" s="450"/>
      <c r="CP33" s="103"/>
      <c r="CQ33" s="445"/>
      <c r="CR33" s="445"/>
      <c r="CS33" s="445"/>
      <c r="CT33" s="445"/>
      <c r="CU33" s="445"/>
      <c r="CV33" s="445"/>
      <c r="CW33" s="445"/>
      <c r="CX33" s="445"/>
      <c r="CY33" s="445"/>
      <c r="CZ33" s="445"/>
      <c r="DA33" s="445"/>
      <c r="DB33" s="445"/>
      <c r="DC33" s="445"/>
      <c r="DD33" s="446"/>
    </row>
    <row r="34" spans="1:108" ht="15" customHeight="1">
      <c r="A34" s="444" t="s">
        <v>311</v>
      </c>
      <c r="B34" s="445"/>
      <c r="C34" s="445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6"/>
      <c r="AD34" s="60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  <c r="AO34" s="445"/>
      <c r="AP34" s="445"/>
      <c r="AQ34" s="445"/>
      <c r="AR34" s="445"/>
      <c r="AS34" s="445"/>
      <c r="AT34" s="445"/>
      <c r="AU34" s="445"/>
      <c r="AV34" s="447"/>
      <c r="AW34" s="451"/>
      <c r="AX34" s="452"/>
      <c r="AY34" s="452"/>
      <c r="AZ34" s="452"/>
      <c r="BA34" s="452"/>
      <c r="BB34" s="452"/>
      <c r="BC34" s="452"/>
      <c r="BD34" s="452"/>
      <c r="BE34" s="452"/>
      <c r="BF34" s="452"/>
      <c r="BG34" s="452"/>
      <c r="BH34" s="452"/>
      <c r="BI34" s="452"/>
      <c r="BJ34" s="452"/>
      <c r="BK34" s="453"/>
      <c r="BL34" s="448"/>
      <c r="BM34" s="449"/>
      <c r="BN34" s="449"/>
      <c r="BO34" s="449"/>
      <c r="BP34" s="449"/>
      <c r="BQ34" s="449"/>
      <c r="BR34" s="449"/>
      <c r="BS34" s="449"/>
      <c r="BT34" s="449"/>
      <c r="BU34" s="449"/>
      <c r="BV34" s="449"/>
      <c r="BW34" s="449"/>
      <c r="BX34" s="449"/>
      <c r="BY34" s="449"/>
      <c r="BZ34" s="450"/>
      <c r="CA34" s="448"/>
      <c r="CB34" s="449"/>
      <c r="CC34" s="449"/>
      <c r="CD34" s="449"/>
      <c r="CE34" s="449"/>
      <c r="CF34" s="449"/>
      <c r="CG34" s="449"/>
      <c r="CH34" s="449"/>
      <c r="CI34" s="449"/>
      <c r="CJ34" s="449"/>
      <c r="CK34" s="449"/>
      <c r="CL34" s="449"/>
      <c r="CM34" s="449"/>
      <c r="CN34" s="449"/>
      <c r="CO34" s="450"/>
      <c r="CP34" s="103"/>
      <c r="CQ34" s="445"/>
      <c r="CR34" s="445"/>
      <c r="CS34" s="445"/>
      <c r="CT34" s="445"/>
      <c r="CU34" s="445"/>
      <c r="CV34" s="445"/>
      <c r="CW34" s="445"/>
      <c r="CX34" s="445"/>
      <c r="CY34" s="445"/>
      <c r="CZ34" s="445"/>
      <c r="DA34" s="445"/>
      <c r="DB34" s="445"/>
      <c r="DC34" s="445"/>
      <c r="DD34" s="446"/>
    </row>
    <row r="35" spans="1:108" ht="15" customHeight="1">
      <c r="A35" s="444" t="s">
        <v>312</v>
      </c>
      <c r="B35" s="445"/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6"/>
      <c r="AD35" s="60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  <c r="AO35" s="445"/>
      <c r="AP35" s="445"/>
      <c r="AQ35" s="445"/>
      <c r="AR35" s="445"/>
      <c r="AS35" s="445"/>
      <c r="AT35" s="445"/>
      <c r="AU35" s="445"/>
      <c r="AV35" s="447"/>
      <c r="AW35" s="451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3"/>
      <c r="BL35" s="448"/>
      <c r="BM35" s="449"/>
      <c r="BN35" s="449"/>
      <c r="BO35" s="449"/>
      <c r="BP35" s="449"/>
      <c r="BQ35" s="449"/>
      <c r="BR35" s="449"/>
      <c r="BS35" s="449"/>
      <c r="BT35" s="449"/>
      <c r="BU35" s="449"/>
      <c r="BV35" s="449"/>
      <c r="BW35" s="449"/>
      <c r="BX35" s="449"/>
      <c r="BY35" s="449"/>
      <c r="BZ35" s="450"/>
      <c r="CA35" s="448"/>
      <c r="CB35" s="449"/>
      <c r="CC35" s="449"/>
      <c r="CD35" s="449"/>
      <c r="CE35" s="449"/>
      <c r="CF35" s="449"/>
      <c r="CG35" s="449"/>
      <c r="CH35" s="449"/>
      <c r="CI35" s="449"/>
      <c r="CJ35" s="449"/>
      <c r="CK35" s="449"/>
      <c r="CL35" s="449"/>
      <c r="CM35" s="449"/>
      <c r="CN35" s="449"/>
      <c r="CO35" s="450"/>
      <c r="CP35" s="103"/>
      <c r="CQ35" s="445"/>
      <c r="CR35" s="445"/>
      <c r="CS35" s="445"/>
      <c r="CT35" s="445"/>
      <c r="CU35" s="445"/>
      <c r="CV35" s="445"/>
      <c r="CW35" s="445"/>
      <c r="CX35" s="445"/>
      <c r="CY35" s="445"/>
      <c r="CZ35" s="445"/>
      <c r="DA35" s="445"/>
      <c r="DB35" s="445"/>
      <c r="DC35" s="445"/>
      <c r="DD35" s="446"/>
    </row>
    <row r="36" spans="1:108" ht="15" customHeight="1">
      <c r="A36" s="444" t="s">
        <v>331</v>
      </c>
      <c r="B36" s="445"/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  <c r="AC36" s="446"/>
      <c r="AD36" s="60"/>
      <c r="AE36" s="445"/>
      <c r="AF36" s="445"/>
      <c r="AG36" s="445"/>
      <c r="AH36" s="445"/>
      <c r="AI36" s="445"/>
      <c r="AJ36" s="445"/>
      <c r="AK36" s="445"/>
      <c r="AL36" s="445"/>
      <c r="AM36" s="445"/>
      <c r="AN36" s="445"/>
      <c r="AO36" s="445"/>
      <c r="AP36" s="445"/>
      <c r="AQ36" s="445"/>
      <c r="AR36" s="445"/>
      <c r="AS36" s="445"/>
      <c r="AT36" s="445"/>
      <c r="AU36" s="445"/>
      <c r="AV36" s="447"/>
      <c r="AW36" s="451"/>
      <c r="AX36" s="452"/>
      <c r="AY36" s="452"/>
      <c r="AZ36" s="452"/>
      <c r="BA36" s="452"/>
      <c r="BB36" s="452"/>
      <c r="BC36" s="452"/>
      <c r="BD36" s="452"/>
      <c r="BE36" s="452"/>
      <c r="BF36" s="452"/>
      <c r="BG36" s="452"/>
      <c r="BH36" s="452"/>
      <c r="BI36" s="452"/>
      <c r="BJ36" s="452"/>
      <c r="BK36" s="453"/>
      <c r="BL36" s="448"/>
      <c r="BM36" s="449"/>
      <c r="BN36" s="449"/>
      <c r="BO36" s="449"/>
      <c r="BP36" s="449"/>
      <c r="BQ36" s="449"/>
      <c r="BR36" s="449"/>
      <c r="BS36" s="449"/>
      <c r="BT36" s="449"/>
      <c r="BU36" s="449"/>
      <c r="BV36" s="449"/>
      <c r="BW36" s="449"/>
      <c r="BX36" s="449"/>
      <c r="BY36" s="449"/>
      <c r="BZ36" s="450"/>
      <c r="CA36" s="448"/>
      <c r="CB36" s="449"/>
      <c r="CC36" s="449"/>
      <c r="CD36" s="449"/>
      <c r="CE36" s="449"/>
      <c r="CF36" s="449"/>
      <c r="CG36" s="449"/>
      <c r="CH36" s="449"/>
      <c r="CI36" s="449"/>
      <c r="CJ36" s="449"/>
      <c r="CK36" s="449"/>
      <c r="CL36" s="449"/>
      <c r="CM36" s="449"/>
      <c r="CN36" s="449"/>
      <c r="CO36" s="450"/>
      <c r="CP36" s="103"/>
      <c r="CQ36" s="445"/>
      <c r="CR36" s="445"/>
      <c r="CS36" s="445"/>
      <c r="CT36" s="445"/>
      <c r="CU36" s="445"/>
      <c r="CV36" s="445"/>
      <c r="CW36" s="445"/>
      <c r="CX36" s="445"/>
      <c r="CY36" s="445"/>
      <c r="CZ36" s="445"/>
      <c r="DA36" s="445"/>
      <c r="DB36" s="445"/>
      <c r="DC36" s="445"/>
      <c r="DD36" s="446"/>
    </row>
    <row r="37" spans="1:108" ht="15" customHeight="1">
      <c r="A37" s="444" t="s">
        <v>313</v>
      </c>
      <c r="B37" s="445"/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46"/>
      <c r="AD37" s="60"/>
      <c r="AE37" s="445"/>
      <c r="AF37" s="445"/>
      <c r="AG37" s="445"/>
      <c r="AH37" s="445"/>
      <c r="AI37" s="445"/>
      <c r="AJ37" s="445"/>
      <c r="AK37" s="445"/>
      <c r="AL37" s="445"/>
      <c r="AM37" s="445"/>
      <c r="AN37" s="445"/>
      <c r="AO37" s="445"/>
      <c r="AP37" s="445"/>
      <c r="AQ37" s="445"/>
      <c r="AR37" s="445"/>
      <c r="AS37" s="445"/>
      <c r="AT37" s="445"/>
      <c r="AU37" s="445"/>
      <c r="AV37" s="447"/>
      <c r="AW37" s="451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3"/>
      <c r="BL37" s="448"/>
      <c r="BM37" s="449"/>
      <c r="BN37" s="449"/>
      <c r="BO37" s="449"/>
      <c r="BP37" s="449"/>
      <c r="BQ37" s="449"/>
      <c r="BR37" s="449"/>
      <c r="BS37" s="449"/>
      <c r="BT37" s="449"/>
      <c r="BU37" s="449"/>
      <c r="BV37" s="449"/>
      <c r="BW37" s="449"/>
      <c r="BX37" s="449"/>
      <c r="BY37" s="449"/>
      <c r="BZ37" s="450"/>
      <c r="CA37" s="448"/>
      <c r="CB37" s="449"/>
      <c r="CC37" s="449"/>
      <c r="CD37" s="449"/>
      <c r="CE37" s="449"/>
      <c r="CF37" s="449"/>
      <c r="CG37" s="449"/>
      <c r="CH37" s="449"/>
      <c r="CI37" s="449"/>
      <c r="CJ37" s="449"/>
      <c r="CK37" s="449"/>
      <c r="CL37" s="449"/>
      <c r="CM37" s="449"/>
      <c r="CN37" s="449"/>
      <c r="CO37" s="450"/>
      <c r="CP37" s="103"/>
      <c r="CQ37" s="445"/>
      <c r="CR37" s="445"/>
      <c r="CS37" s="445"/>
      <c r="CT37" s="445"/>
      <c r="CU37" s="445"/>
      <c r="CV37" s="445"/>
      <c r="CW37" s="445"/>
      <c r="CX37" s="445"/>
      <c r="CY37" s="445"/>
      <c r="CZ37" s="445"/>
      <c r="DA37" s="445"/>
      <c r="DB37" s="445"/>
      <c r="DC37" s="445"/>
      <c r="DD37" s="446"/>
    </row>
    <row r="38" spans="1:108" ht="15" customHeight="1">
      <c r="A38" s="444" t="s">
        <v>332</v>
      </c>
      <c r="B38" s="445"/>
      <c r="C38" s="445"/>
      <c r="D38" s="445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  <c r="AC38" s="446"/>
      <c r="AD38" s="60"/>
      <c r="AE38" s="445"/>
      <c r="AF38" s="445"/>
      <c r="AG38" s="445"/>
      <c r="AH38" s="445"/>
      <c r="AI38" s="445"/>
      <c r="AJ38" s="445"/>
      <c r="AK38" s="445"/>
      <c r="AL38" s="445"/>
      <c r="AM38" s="445"/>
      <c r="AN38" s="445"/>
      <c r="AO38" s="445"/>
      <c r="AP38" s="445"/>
      <c r="AQ38" s="445"/>
      <c r="AR38" s="445"/>
      <c r="AS38" s="445"/>
      <c r="AT38" s="445"/>
      <c r="AU38" s="445"/>
      <c r="AV38" s="447"/>
      <c r="AW38" s="451"/>
      <c r="AX38" s="452"/>
      <c r="AY38" s="452"/>
      <c r="AZ38" s="452"/>
      <c r="BA38" s="452"/>
      <c r="BB38" s="452"/>
      <c r="BC38" s="452"/>
      <c r="BD38" s="452"/>
      <c r="BE38" s="452"/>
      <c r="BF38" s="452"/>
      <c r="BG38" s="452"/>
      <c r="BH38" s="452"/>
      <c r="BI38" s="452"/>
      <c r="BJ38" s="452"/>
      <c r="BK38" s="453"/>
      <c r="BL38" s="448"/>
      <c r="BM38" s="449"/>
      <c r="BN38" s="449"/>
      <c r="BO38" s="449"/>
      <c r="BP38" s="449"/>
      <c r="BQ38" s="449"/>
      <c r="BR38" s="449"/>
      <c r="BS38" s="449"/>
      <c r="BT38" s="449"/>
      <c r="BU38" s="449"/>
      <c r="BV38" s="449"/>
      <c r="BW38" s="449"/>
      <c r="BX38" s="449"/>
      <c r="BY38" s="449"/>
      <c r="BZ38" s="450"/>
      <c r="CA38" s="448"/>
      <c r="CB38" s="449"/>
      <c r="CC38" s="449"/>
      <c r="CD38" s="449"/>
      <c r="CE38" s="449"/>
      <c r="CF38" s="449"/>
      <c r="CG38" s="449"/>
      <c r="CH38" s="449"/>
      <c r="CI38" s="449"/>
      <c r="CJ38" s="449"/>
      <c r="CK38" s="449"/>
      <c r="CL38" s="449"/>
      <c r="CM38" s="449"/>
      <c r="CN38" s="449"/>
      <c r="CO38" s="450"/>
      <c r="CP38" s="103"/>
      <c r="CQ38" s="445"/>
      <c r="CR38" s="445"/>
      <c r="CS38" s="445"/>
      <c r="CT38" s="445"/>
      <c r="CU38" s="445"/>
      <c r="CV38" s="445"/>
      <c r="CW38" s="445"/>
      <c r="CX38" s="445"/>
      <c r="CY38" s="445"/>
      <c r="CZ38" s="445"/>
      <c r="DA38" s="445"/>
      <c r="DB38" s="445"/>
      <c r="DC38" s="445"/>
      <c r="DD38" s="446"/>
    </row>
    <row r="39" spans="1:108" ht="15" customHeight="1">
      <c r="A39" s="444" t="s">
        <v>333</v>
      </c>
      <c r="B39" s="445"/>
      <c r="C39" s="445"/>
      <c r="D39" s="445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  <c r="AA39" s="445"/>
      <c r="AB39" s="445"/>
      <c r="AC39" s="446"/>
      <c r="AD39" s="60"/>
      <c r="AE39" s="445"/>
      <c r="AF39" s="445"/>
      <c r="AG39" s="445"/>
      <c r="AH39" s="445"/>
      <c r="AI39" s="445"/>
      <c r="AJ39" s="445"/>
      <c r="AK39" s="445"/>
      <c r="AL39" s="445"/>
      <c r="AM39" s="445"/>
      <c r="AN39" s="445"/>
      <c r="AO39" s="445"/>
      <c r="AP39" s="445"/>
      <c r="AQ39" s="445"/>
      <c r="AR39" s="445"/>
      <c r="AS39" s="445"/>
      <c r="AT39" s="445"/>
      <c r="AU39" s="445"/>
      <c r="AV39" s="447"/>
      <c r="AW39" s="451"/>
      <c r="AX39" s="452"/>
      <c r="AY39" s="452"/>
      <c r="AZ39" s="452"/>
      <c r="BA39" s="452"/>
      <c r="BB39" s="452"/>
      <c r="BC39" s="452"/>
      <c r="BD39" s="452"/>
      <c r="BE39" s="452"/>
      <c r="BF39" s="452"/>
      <c r="BG39" s="452"/>
      <c r="BH39" s="452"/>
      <c r="BI39" s="452"/>
      <c r="BJ39" s="452"/>
      <c r="BK39" s="453"/>
      <c r="BL39" s="448"/>
      <c r="BM39" s="449"/>
      <c r="BN39" s="449"/>
      <c r="BO39" s="449"/>
      <c r="BP39" s="449"/>
      <c r="BQ39" s="449"/>
      <c r="BR39" s="449"/>
      <c r="BS39" s="449"/>
      <c r="BT39" s="449"/>
      <c r="BU39" s="449"/>
      <c r="BV39" s="449"/>
      <c r="BW39" s="449"/>
      <c r="BX39" s="449"/>
      <c r="BY39" s="449"/>
      <c r="BZ39" s="450"/>
      <c r="CA39" s="448"/>
      <c r="CB39" s="449"/>
      <c r="CC39" s="449"/>
      <c r="CD39" s="449"/>
      <c r="CE39" s="449"/>
      <c r="CF39" s="449"/>
      <c r="CG39" s="449"/>
      <c r="CH39" s="449"/>
      <c r="CI39" s="449"/>
      <c r="CJ39" s="449"/>
      <c r="CK39" s="449"/>
      <c r="CL39" s="449"/>
      <c r="CM39" s="449"/>
      <c r="CN39" s="449"/>
      <c r="CO39" s="450"/>
      <c r="CP39" s="103"/>
      <c r="CQ39" s="445"/>
      <c r="CR39" s="445"/>
      <c r="CS39" s="445"/>
      <c r="CT39" s="445"/>
      <c r="CU39" s="445"/>
      <c r="CV39" s="445"/>
      <c r="CW39" s="445"/>
      <c r="CX39" s="445"/>
      <c r="CY39" s="445"/>
      <c r="CZ39" s="445"/>
      <c r="DA39" s="445"/>
      <c r="DB39" s="445"/>
      <c r="DC39" s="445"/>
      <c r="DD39" s="446"/>
    </row>
    <row r="40" spans="1:108" ht="15" customHeight="1">
      <c r="A40" s="444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0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206"/>
      <c r="AW40" s="448"/>
      <c r="AX40" s="456"/>
      <c r="AY40" s="456"/>
      <c r="AZ40" s="456"/>
      <c r="BA40" s="456"/>
      <c r="BB40" s="456"/>
      <c r="BC40" s="456"/>
      <c r="BD40" s="456"/>
      <c r="BE40" s="456"/>
      <c r="BF40" s="456"/>
      <c r="BG40" s="456"/>
      <c r="BH40" s="456"/>
      <c r="BI40" s="456"/>
      <c r="BJ40" s="456"/>
      <c r="BK40" s="457"/>
      <c r="BL40" s="448"/>
      <c r="BM40" s="456"/>
      <c r="BN40" s="456"/>
      <c r="BO40" s="456"/>
      <c r="BP40" s="456"/>
      <c r="BQ40" s="456"/>
      <c r="BR40" s="456"/>
      <c r="BS40" s="456"/>
      <c r="BT40" s="456"/>
      <c r="BU40" s="456"/>
      <c r="BV40" s="456"/>
      <c r="BW40" s="456"/>
      <c r="BX40" s="456"/>
      <c r="BY40" s="456"/>
      <c r="BZ40" s="457"/>
      <c r="CA40" s="448"/>
      <c r="CB40" s="456"/>
      <c r="CC40" s="456"/>
      <c r="CD40" s="456"/>
      <c r="CE40" s="456"/>
      <c r="CF40" s="456"/>
      <c r="CG40" s="456"/>
      <c r="CH40" s="456"/>
      <c r="CI40" s="456"/>
      <c r="CJ40" s="456"/>
      <c r="CK40" s="456"/>
      <c r="CL40" s="456"/>
      <c r="CM40" s="456"/>
      <c r="CN40" s="456"/>
      <c r="CO40" s="457"/>
      <c r="CP40" s="103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76"/>
    </row>
    <row r="41" spans="1:108" ht="15" customHeight="1">
      <c r="A41" s="464" t="s">
        <v>152</v>
      </c>
      <c r="B41" s="476"/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60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206"/>
      <c r="AW41" s="448">
        <f>SUM(AW13:AW40)</f>
        <v>0</v>
      </c>
      <c r="AX41" s="456"/>
      <c r="AY41" s="456"/>
      <c r="AZ41" s="456"/>
      <c r="BA41" s="456"/>
      <c r="BB41" s="456"/>
      <c r="BC41" s="456"/>
      <c r="BD41" s="456"/>
      <c r="BE41" s="456"/>
      <c r="BF41" s="456"/>
      <c r="BG41" s="456"/>
      <c r="BH41" s="456"/>
      <c r="BI41" s="456"/>
      <c r="BJ41" s="456"/>
      <c r="BK41" s="457"/>
      <c r="BL41" s="448"/>
      <c r="BM41" s="456"/>
      <c r="BN41" s="456"/>
      <c r="BO41" s="456"/>
      <c r="BP41" s="456"/>
      <c r="BQ41" s="456"/>
      <c r="BR41" s="456"/>
      <c r="BS41" s="456"/>
      <c r="BT41" s="456"/>
      <c r="BU41" s="456"/>
      <c r="BV41" s="456"/>
      <c r="BW41" s="456"/>
      <c r="BX41" s="456"/>
      <c r="BY41" s="456"/>
      <c r="BZ41" s="457"/>
      <c r="CA41" s="448">
        <f>SUM(CA13:CA40)</f>
        <v>0</v>
      </c>
      <c r="CB41" s="456"/>
      <c r="CC41" s="456"/>
      <c r="CD41" s="456"/>
      <c r="CE41" s="456"/>
      <c r="CF41" s="456"/>
      <c r="CG41" s="456"/>
      <c r="CH41" s="456"/>
      <c r="CI41" s="456"/>
      <c r="CJ41" s="456"/>
      <c r="CK41" s="456"/>
      <c r="CL41" s="456"/>
      <c r="CM41" s="456"/>
      <c r="CN41" s="456"/>
      <c r="CO41" s="457"/>
      <c r="CP41" s="103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76"/>
    </row>
    <row r="42" spans="1:108" ht="21.75" customHeight="1">
      <c r="A42" s="477" t="s">
        <v>297</v>
      </c>
      <c r="B42" s="478"/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60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206"/>
      <c r="AW42" s="461"/>
      <c r="AX42" s="462"/>
      <c r="AY42" s="462"/>
      <c r="AZ42" s="462"/>
      <c r="BA42" s="462"/>
      <c r="BB42" s="462"/>
      <c r="BC42" s="462"/>
      <c r="BD42" s="462"/>
      <c r="BE42" s="462"/>
      <c r="BF42" s="462"/>
      <c r="BG42" s="462"/>
      <c r="BH42" s="462"/>
      <c r="BI42" s="462"/>
      <c r="BJ42" s="462"/>
      <c r="BK42" s="463"/>
      <c r="BL42" s="461"/>
      <c r="BM42" s="462"/>
      <c r="BN42" s="462"/>
      <c r="BO42" s="462"/>
      <c r="BP42" s="462"/>
      <c r="BQ42" s="462"/>
      <c r="BR42" s="462"/>
      <c r="BS42" s="462"/>
      <c r="BT42" s="462"/>
      <c r="BU42" s="462"/>
      <c r="BV42" s="462"/>
      <c r="BW42" s="462"/>
      <c r="BX42" s="462"/>
      <c r="BY42" s="462"/>
      <c r="BZ42" s="463"/>
      <c r="CA42" s="461"/>
      <c r="CB42" s="462"/>
      <c r="CC42" s="462"/>
      <c r="CD42" s="462"/>
      <c r="CE42" s="462"/>
      <c r="CF42" s="462"/>
      <c r="CG42" s="462"/>
      <c r="CH42" s="462"/>
      <c r="CI42" s="462"/>
      <c r="CJ42" s="462"/>
      <c r="CK42" s="462"/>
      <c r="CL42" s="462"/>
      <c r="CM42" s="462"/>
      <c r="CN42" s="462"/>
      <c r="CO42" s="463"/>
      <c r="CP42" s="103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76"/>
    </row>
    <row r="43" spans="1:108" ht="15" customHeight="1">
      <c r="A43" s="444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0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206"/>
      <c r="AW43" s="461"/>
      <c r="AX43" s="462"/>
      <c r="AY43" s="462"/>
      <c r="AZ43" s="462"/>
      <c r="BA43" s="462"/>
      <c r="BB43" s="462"/>
      <c r="BC43" s="462"/>
      <c r="BD43" s="462"/>
      <c r="BE43" s="462"/>
      <c r="BF43" s="462"/>
      <c r="BG43" s="462"/>
      <c r="BH43" s="462"/>
      <c r="BI43" s="462"/>
      <c r="BJ43" s="462"/>
      <c r="BK43" s="463"/>
      <c r="BL43" s="461"/>
      <c r="BM43" s="462"/>
      <c r="BN43" s="462"/>
      <c r="BO43" s="462"/>
      <c r="BP43" s="462"/>
      <c r="BQ43" s="462"/>
      <c r="BR43" s="462"/>
      <c r="BS43" s="462"/>
      <c r="BT43" s="462"/>
      <c r="BU43" s="462"/>
      <c r="BV43" s="462"/>
      <c r="BW43" s="462"/>
      <c r="BX43" s="462"/>
      <c r="BY43" s="462"/>
      <c r="BZ43" s="463"/>
      <c r="CA43" s="461"/>
      <c r="CB43" s="462"/>
      <c r="CC43" s="462"/>
      <c r="CD43" s="462"/>
      <c r="CE43" s="462"/>
      <c r="CF43" s="462"/>
      <c r="CG43" s="462"/>
      <c r="CH43" s="462"/>
      <c r="CI43" s="462"/>
      <c r="CJ43" s="462"/>
      <c r="CK43" s="462"/>
      <c r="CL43" s="462"/>
      <c r="CM43" s="462"/>
      <c r="CN43" s="462"/>
      <c r="CO43" s="463"/>
      <c r="CP43" s="103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76"/>
    </row>
    <row r="44" spans="1:108" ht="15" customHeight="1">
      <c r="A44" s="444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0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206"/>
      <c r="AW44" s="461"/>
      <c r="AX44" s="462"/>
      <c r="AY44" s="462"/>
      <c r="AZ44" s="462"/>
      <c r="BA44" s="462"/>
      <c r="BB44" s="462"/>
      <c r="BC44" s="462"/>
      <c r="BD44" s="462"/>
      <c r="BE44" s="462"/>
      <c r="BF44" s="462"/>
      <c r="BG44" s="462"/>
      <c r="BH44" s="462"/>
      <c r="BI44" s="462"/>
      <c r="BJ44" s="462"/>
      <c r="BK44" s="463"/>
      <c r="BL44" s="461"/>
      <c r="BM44" s="462"/>
      <c r="BN44" s="462"/>
      <c r="BO44" s="462"/>
      <c r="BP44" s="462"/>
      <c r="BQ44" s="462"/>
      <c r="BR44" s="462"/>
      <c r="BS44" s="462"/>
      <c r="BT44" s="462"/>
      <c r="BU44" s="462"/>
      <c r="BV44" s="462"/>
      <c r="BW44" s="462"/>
      <c r="BX44" s="462"/>
      <c r="BY44" s="462"/>
      <c r="BZ44" s="463"/>
      <c r="CA44" s="461"/>
      <c r="CB44" s="462"/>
      <c r="CC44" s="462"/>
      <c r="CD44" s="462"/>
      <c r="CE44" s="462"/>
      <c r="CF44" s="462"/>
      <c r="CG44" s="462"/>
      <c r="CH44" s="462"/>
      <c r="CI44" s="462"/>
      <c r="CJ44" s="462"/>
      <c r="CK44" s="462"/>
      <c r="CL44" s="462"/>
      <c r="CM44" s="462"/>
      <c r="CN44" s="462"/>
      <c r="CO44" s="463"/>
      <c r="CP44" s="103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76"/>
    </row>
    <row r="45" spans="1:108" ht="15" customHeight="1">
      <c r="A45" s="470" t="s">
        <v>154</v>
      </c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2"/>
      <c r="AD45" s="73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282"/>
      <c r="AW45" s="473"/>
      <c r="AX45" s="474"/>
      <c r="AY45" s="474"/>
      <c r="AZ45" s="474"/>
      <c r="BA45" s="474"/>
      <c r="BB45" s="474"/>
      <c r="BC45" s="474"/>
      <c r="BD45" s="474"/>
      <c r="BE45" s="474"/>
      <c r="BF45" s="474"/>
      <c r="BG45" s="474"/>
      <c r="BH45" s="474"/>
      <c r="BI45" s="474"/>
      <c r="BJ45" s="474"/>
      <c r="BK45" s="475"/>
      <c r="BL45" s="473"/>
      <c r="BM45" s="474"/>
      <c r="BN45" s="474"/>
      <c r="BO45" s="474"/>
      <c r="BP45" s="474"/>
      <c r="BQ45" s="474"/>
      <c r="BR45" s="474"/>
      <c r="BS45" s="474"/>
      <c r="BT45" s="474"/>
      <c r="BU45" s="474"/>
      <c r="BV45" s="474"/>
      <c r="BW45" s="474"/>
      <c r="BX45" s="474"/>
      <c r="BY45" s="474"/>
      <c r="BZ45" s="475"/>
      <c r="CA45" s="473"/>
      <c r="CB45" s="474"/>
      <c r="CC45" s="474"/>
      <c r="CD45" s="474"/>
      <c r="CE45" s="474"/>
      <c r="CF45" s="474"/>
      <c r="CG45" s="474"/>
      <c r="CH45" s="474"/>
      <c r="CI45" s="474"/>
      <c r="CJ45" s="474"/>
      <c r="CK45" s="474"/>
      <c r="CL45" s="474"/>
      <c r="CM45" s="474"/>
      <c r="CN45" s="474"/>
      <c r="CO45" s="475"/>
      <c r="CP45" s="285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6"/>
      <c r="DB45" s="286"/>
      <c r="DC45" s="286"/>
      <c r="DD45" s="290"/>
    </row>
    <row r="46" spans="1:108" ht="15" customHeight="1">
      <c r="A46" s="464" t="s">
        <v>70</v>
      </c>
      <c r="B46" s="465"/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6"/>
      <c r="AD46" s="60"/>
      <c r="AE46" s="445"/>
      <c r="AF46" s="445"/>
      <c r="AG46" s="445"/>
      <c r="AH46" s="445"/>
      <c r="AI46" s="445"/>
      <c r="AJ46" s="445"/>
      <c r="AK46" s="445"/>
      <c r="AL46" s="445"/>
      <c r="AM46" s="445"/>
      <c r="AN46" s="445"/>
      <c r="AO46" s="445"/>
      <c r="AP46" s="445"/>
      <c r="AQ46" s="445"/>
      <c r="AR46" s="445"/>
      <c r="AS46" s="445"/>
      <c r="AT46" s="445"/>
      <c r="AU46" s="445"/>
      <c r="AV46" s="447"/>
      <c r="AW46" s="467"/>
      <c r="AX46" s="468"/>
      <c r="AY46" s="468"/>
      <c r="AZ46" s="468"/>
      <c r="BA46" s="468"/>
      <c r="BB46" s="468"/>
      <c r="BC46" s="468"/>
      <c r="BD46" s="468"/>
      <c r="BE46" s="468"/>
      <c r="BF46" s="468"/>
      <c r="BG46" s="468"/>
      <c r="BH46" s="468"/>
      <c r="BI46" s="468"/>
      <c r="BJ46" s="468"/>
      <c r="BK46" s="469"/>
      <c r="BL46" s="461"/>
      <c r="BM46" s="468"/>
      <c r="BN46" s="468"/>
      <c r="BO46" s="468"/>
      <c r="BP46" s="468"/>
      <c r="BQ46" s="468"/>
      <c r="BR46" s="468"/>
      <c r="BS46" s="468"/>
      <c r="BT46" s="468"/>
      <c r="BU46" s="468"/>
      <c r="BV46" s="468"/>
      <c r="BW46" s="468"/>
      <c r="BX46" s="468"/>
      <c r="BY46" s="468"/>
      <c r="BZ46" s="469"/>
      <c r="CA46" s="467"/>
      <c r="CB46" s="468"/>
      <c r="CC46" s="468"/>
      <c r="CD46" s="468"/>
      <c r="CE46" s="468"/>
      <c r="CF46" s="468"/>
      <c r="CG46" s="468"/>
      <c r="CH46" s="468"/>
      <c r="CI46" s="468"/>
      <c r="CJ46" s="468"/>
      <c r="CK46" s="468"/>
      <c r="CL46" s="468"/>
      <c r="CM46" s="468"/>
      <c r="CN46" s="468"/>
      <c r="CO46" s="469"/>
      <c r="CP46" s="103"/>
      <c r="CQ46" s="445"/>
      <c r="CR46" s="445"/>
      <c r="CS46" s="445"/>
      <c r="CT46" s="445"/>
      <c r="CU46" s="445"/>
      <c r="CV46" s="445"/>
      <c r="CW46" s="445"/>
      <c r="CX46" s="445"/>
      <c r="CY46" s="445"/>
      <c r="CZ46" s="445"/>
      <c r="DA46" s="445"/>
      <c r="DB46" s="445"/>
      <c r="DC46" s="445"/>
      <c r="DD46" s="446"/>
    </row>
    <row r="47" spans="1:108" ht="15" customHeight="1">
      <c r="A47" s="459"/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81"/>
      <c r="AA47" s="481"/>
      <c r="AB47" s="481"/>
      <c r="AC47" s="481"/>
      <c r="AD47" s="80"/>
      <c r="AE47" s="482"/>
      <c r="AF47" s="482"/>
      <c r="AG47" s="482"/>
      <c r="AH47" s="482"/>
      <c r="AI47" s="482"/>
      <c r="AJ47" s="482"/>
      <c r="AK47" s="482"/>
      <c r="AL47" s="482"/>
      <c r="AM47" s="482"/>
      <c r="AN47" s="482"/>
      <c r="AO47" s="482"/>
      <c r="AP47" s="482"/>
      <c r="AQ47" s="482"/>
      <c r="AR47" s="482"/>
      <c r="AS47" s="482"/>
      <c r="AT47" s="482"/>
      <c r="AU47" s="482"/>
      <c r="AV47" s="482"/>
      <c r="AW47" s="458"/>
      <c r="AX47" s="482"/>
      <c r="AY47" s="482"/>
      <c r="AZ47" s="482"/>
      <c r="BA47" s="482"/>
      <c r="BB47" s="482"/>
      <c r="BC47" s="482"/>
      <c r="BD47" s="482"/>
      <c r="BE47" s="482"/>
      <c r="BF47" s="482"/>
      <c r="BG47" s="482"/>
      <c r="BH47" s="482"/>
      <c r="BI47" s="482"/>
      <c r="BJ47" s="482"/>
      <c r="BK47" s="482"/>
      <c r="BL47" s="458"/>
      <c r="BM47" s="482"/>
      <c r="BN47" s="482"/>
      <c r="BO47" s="482"/>
      <c r="BP47" s="482"/>
      <c r="BQ47" s="482"/>
      <c r="BR47" s="482"/>
      <c r="BS47" s="482"/>
      <c r="BT47" s="482"/>
      <c r="BU47" s="482"/>
      <c r="BV47" s="482"/>
      <c r="BW47" s="482"/>
      <c r="BX47" s="482"/>
      <c r="BY47" s="482"/>
      <c r="BZ47" s="482"/>
      <c r="CA47" s="458"/>
      <c r="CB47" s="482"/>
      <c r="CC47" s="482"/>
      <c r="CD47" s="482"/>
      <c r="CE47" s="482"/>
      <c r="CF47" s="482"/>
      <c r="CG47" s="482"/>
      <c r="CH47" s="482"/>
      <c r="CI47" s="482"/>
      <c r="CJ47" s="482"/>
      <c r="CK47" s="482"/>
      <c r="CL47" s="482"/>
      <c r="CM47" s="482"/>
      <c r="CN47" s="482"/>
      <c r="CO47" s="482"/>
      <c r="CP47" s="458"/>
      <c r="CQ47" s="482"/>
      <c r="CR47" s="482"/>
      <c r="CS47" s="482"/>
      <c r="CT47" s="482"/>
      <c r="CU47" s="482"/>
      <c r="CV47" s="482"/>
      <c r="CW47" s="482"/>
      <c r="CX47" s="482"/>
      <c r="CY47" s="482"/>
      <c r="CZ47" s="482"/>
      <c r="DA47" s="482"/>
      <c r="DB47" s="482"/>
      <c r="DC47" s="482"/>
      <c r="DD47" s="482"/>
    </row>
    <row r="48" spans="1:108" ht="15" customHeight="1">
      <c r="A48" s="459" t="s">
        <v>212</v>
      </c>
      <c r="B48" s="481"/>
      <c r="C48" s="481"/>
      <c r="D48" s="481"/>
      <c r="E48" s="481"/>
      <c r="F48" s="481"/>
      <c r="G48" s="481"/>
      <c r="H48" s="481"/>
      <c r="I48" s="481"/>
      <c r="J48" s="481"/>
      <c r="K48" s="481"/>
      <c r="L48" s="481"/>
      <c r="M48" s="481"/>
      <c r="N48" s="481"/>
      <c r="O48" s="481"/>
      <c r="P48" s="481"/>
      <c r="Q48" s="481"/>
      <c r="R48" s="481"/>
      <c r="S48" s="481"/>
      <c r="T48" s="481"/>
      <c r="U48" s="481"/>
      <c r="V48" s="481"/>
      <c r="W48" s="481"/>
      <c r="X48" s="481"/>
      <c r="Y48" s="481"/>
      <c r="Z48" s="481"/>
      <c r="AA48" s="481"/>
      <c r="AB48" s="481"/>
      <c r="AC48" s="481"/>
      <c r="AD48" s="77"/>
      <c r="AE48" s="483"/>
      <c r="AF48" s="483"/>
      <c r="AG48" s="483"/>
      <c r="AH48" s="483"/>
      <c r="AI48" s="483"/>
      <c r="AJ48" s="483"/>
      <c r="AK48" s="483"/>
      <c r="AL48" s="483"/>
      <c r="AM48" s="483"/>
      <c r="AN48" s="483"/>
      <c r="AO48" s="483"/>
      <c r="AP48" s="483"/>
      <c r="AQ48" s="483"/>
      <c r="AR48" s="483"/>
      <c r="AS48" s="483"/>
      <c r="AT48" s="483"/>
      <c r="AU48" s="483"/>
      <c r="AV48" s="483"/>
      <c r="AW48" s="458"/>
      <c r="AX48" s="482"/>
      <c r="AY48" s="482"/>
      <c r="AZ48" s="482"/>
      <c r="BA48" s="482"/>
      <c r="BB48" s="482"/>
      <c r="BC48" s="482"/>
      <c r="BD48" s="482"/>
      <c r="BE48" s="482"/>
      <c r="BF48" s="482"/>
      <c r="BG48" s="482"/>
      <c r="BH48" s="482"/>
      <c r="BI48" s="482"/>
      <c r="BJ48" s="482"/>
      <c r="BK48" s="482"/>
      <c r="BL48" s="458"/>
      <c r="BM48" s="482"/>
      <c r="BN48" s="482"/>
      <c r="BO48" s="482"/>
      <c r="BP48" s="482"/>
      <c r="BQ48" s="482"/>
      <c r="BR48" s="482"/>
      <c r="BS48" s="482"/>
      <c r="BT48" s="482"/>
      <c r="BU48" s="482"/>
      <c r="BV48" s="482"/>
      <c r="BW48" s="482"/>
      <c r="BX48" s="482"/>
      <c r="BY48" s="482"/>
      <c r="BZ48" s="482"/>
      <c r="CA48" s="458"/>
      <c r="CB48" s="482"/>
      <c r="CC48" s="482"/>
      <c r="CD48" s="482"/>
      <c r="CE48" s="482"/>
      <c r="CF48" s="482"/>
      <c r="CG48" s="482"/>
      <c r="CH48" s="482"/>
      <c r="CI48" s="482"/>
      <c r="CJ48" s="482"/>
      <c r="CK48" s="482"/>
      <c r="CL48" s="482"/>
      <c r="CM48" s="482"/>
      <c r="CN48" s="482"/>
      <c r="CO48" s="482"/>
      <c r="CP48" s="458"/>
      <c r="CQ48" s="482"/>
      <c r="CR48" s="482"/>
      <c r="CS48" s="482"/>
      <c r="CT48" s="482"/>
      <c r="CU48" s="482"/>
      <c r="CV48" s="482"/>
      <c r="CW48" s="482"/>
      <c r="CX48" s="482"/>
      <c r="CY48" s="482"/>
      <c r="CZ48" s="482"/>
      <c r="DA48" s="482"/>
      <c r="DB48" s="482"/>
      <c r="DC48" s="482"/>
      <c r="DD48" s="482"/>
    </row>
    <row r="49" spans="1:108" ht="15" customHeight="1">
      <c r="A49" s="459"/>
      <c r="B49" s="460"/>
      <c r="C49" s="460"/>
      <c r="D49" s="460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0"/>
      <c r="U49" s="460"/>
      <c r="V49" s="460"/>
      <c r="W49" s="460"/>
      <c r="X49" s="460"/>
      <c r="Y49" s="460"/>
      <c r="Z49" s="460"/>
      <c r="AA49" s="460"/>
      <c r="AB49" s="460"/>
      <c r="AC49" s="46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458"/>
      <c r="AX49" s="458"/>
      <c r="AY49" s="458"/>
      <c r="AZ49" s="458"/>
      <c r="BA49" s="458"/>
      <c r="BB49" s="458"/>
      <c r="BC49" s="458"/>
      <c r="BD49" s="458"/>
      <c r="BE49" s="458"/>
      <c r="BF49" s="458"/>
      <c r="BG49" s="458"/>
      <c r="BH49" s="458"/>
      <c r="BI49" s="458"/>
      <c r="BJ49" s="458"/>
      <c r="BK49" s="458"/>
      <c r="BL49" s="458"/>
      <c r="BM49" s="458"/>
      <c r="BN49" s="458"/>
      <c r="BO49" s="458"/>
      <c r="BP49" s="458"/>
      <c r="BQ49" s="458"/>
      <c r="BR49" s="458"/>
      <c r="BS49" s="458"/>
      <c r="BT49" s="458"/>
      <c r="BU49" s="458"/>
      <c r="BV49" s="458"/>
      <c r="BW49" s="458"/>
      <c r="BX49" s="458"/>
      <c r="BY49" s="458"/>
      <c r="BZ49" s="458"/>
      <c r="CA49" s="458"/>
      <c r="CB49" s="458"/>
      <c r="CC49" s="458"/>
      <c r="CD49" s="458"/>
      <c r="CE49" s="458"/>
      <c r="CF49" s="458"/>
      <c r="CG49" s="458"/>
      <c r="CH49" s="458"/>
      <c r="CI49" s="458"/>
      <c r="CJ49" s="458"/>
      <c r="CK49" s="458"/>
      <c r="CL49" s="458"/>
      <c r="CM49" s="458"/>
      <c r="CN49" s="458"/>
      <c r="CO49" s="458"/>
      <c r="CP49" s="458"/>
      <c r="CQ49" s="458"/>
      <c r="CR49" s="458"/>
      <c r="CS49" s="458"/>
      <c r="CT49" s="458"/>
      <c r="CU49" s="458"/>
      <c r="CV49" s="458"/>
      <c r="CW49" s="458"/>
      <c r="CX49" s="458"/>
      <c r="CY49" s="458"/>
      <c r="CZ49" s="458"/>
      <c r="DA49" s="458"/>
      <c r="DB49" s="458"/>
      <c r="DC49" s="458"/>
      <c r="DD49" s="458"/>
    </row>
    <row r="50" spans="1:108" ht="0.75" customHeight="1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</row>
    <row r="51" spans="1:108" ht="0.75" customHeight="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</row>
    <row r="52" spans="1:108" ht="0.7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</row>
    <row r="53" spans="1:108" ht="15" customHeight="1">
      <c r="A53" s="484" t="s">
        <v>330</v>
      </c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485"/>
      <c r="S53" s="485"/>
      <c r="T53" s="485"/>
      <c r="U53" s="485"/>
      <c r="V53" s="485"/>
      <c r="W53" s="485"/>
      <c r="X53" s="485"/>
      <c r="Y53" s="485"/>
      <c r="Z53" s="485"/>
      <c r="AA53" s="485"/>
      <c r="AB53" s="485"/>
      <c r="AC53" s="485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458"/>
      <c r="AX53" s="458"/>
      <c r="AY53" s="458"/>
      <c r="AZ53" s="458"/>
      <c r="BA53" s="458"/>
      <c r="BB53" s="458"/>
      <c r="BC53" s="458"/>
      <c r="BD53" s="458"/>
      <c r="BE53" s="458"/>
      <c r="BF53" s="458"/>
      <c r="BG53" s="458"/>
      <c r="BH53" s="458"/>
      <c r="BI53" s="458"/>
      <c r="BJ53" s="458"/>
      <c r="BK53" s="458"/>
      <c r="BL53" s="458"/>
      <c r="BM53" s="458"/>
      <c r="BN53" s="458"/>
      <c r="BO53" s="458"/>
      <c r="BP53" s="458"/>
      <c r="BQ53" s="458"/>
      <c r="BR53" s="458"/>
      <c r="BS53" s="458"/>
      <c r="BT53" s="458"/>
      <c r="BU53" s="458"/>
      <c r="BV53" s="458"/>
      <c r="BW53" s="458"/>
      <c r="BX53" s="458"/>
      <c r="BY53" s="458"/>
      <c r="BZ53" s="458"/>
      <c r="CA53" s="458"/>
      <c r="CB53" s="458"/>
      <c r="CC53" s="458"/>
      <c r="CD53" s="458"/>
      <c r="CE53" s="458"/>
      <c r="CF53" s="458"/>
      <c r="CG53" s="458"/>
      <c r="CH53" s="458"/>
      <c r="CI53" s="458"/>
      <c r="CJ53" s="458"/>
      <c r="CK53" s="458"/>
      <c r="CL53" s="458"/>
      <c r="CM53" s="458"/>
      <c r="CN53" s="458"/>
      <c r="CO53" s="458"/>
      <c r="CP53" s="458"/>
      <c r="CQ53" s="458"/>
      <c r="CR53" s="458"/>
      <c r="CS53" s="458"/>
      <c r="CT53" s="458"/>
      <c r="CU53" s="458"/>
      <c r="CV53" s="458"/>
      <c r="CW53" s="458"/>
      <c r="CX53" s="458"/>
      <c r="CY53" s="458"/>
      <c r="CZ53" s="458"/>
      <c r="DA53" s="458"/>
      <c r="DB53" s="458"/>
      <c r="DC53" s="458"/>
      <c r="DD53" s="458"/>
    </row>
  </sheetData>
  <sheetProtection/>
  <mergeCells count="255">
    <mergeCell ref="A53:AC53"/>
    <mergeCell ref="CA47:CO47"/>
    <mergeCell ref="CA48:CO48"/>
    <mergeCell ref="CP47:DD47"/>
    <mergeCell ref="CP48:DD48"/>
    <mergeCell ref="AW47:BK47"/>
    <mergeCell ref="AW48:BK48"/>
    <mergeCell ref="BL47:BZ47"/>
    <mergeCell ref="BL48:BZ48"/>
    <mergeCell ref="A47:AC47"/>
    <mergeCell ref="A48:AC48"/>
    <mergeCell ref="AD47:AV47"/>
    <mergeCell ref="AD48:AV48"/>
    <mergeCell ref="A4:DD4"/>
    <mergeCell ref="Q6:CU6"/>
    <mergeCell ref="CA10:CO10"/>
    <mergeCell ref="Q7:CU7"/>
    <mergeCell ref="CP11:DD11"/>
    <mergeCell ref="CP12:DD12"/>
    <mergeCell ref="AP5:BT5"/>
    <mergeCell ref="CP13:DD13"/>
    <mergeCell ref="AW10:BK10"/>
    <mergeCell ref="A9:AC10"/>
    <mergeCell ref="BL10:BZ10"/>
    <mergeCell ref="CA11:CO11"/>
    <mergeCell ref="A11:AC11"/>
    <mergeCell ref="CP10:DD10"/>
    <mergeCell ref="AW11:BK11"/>
    <mergeCell ref="BL11:BZ11"/>
    <mergeCell ref="AW12:BK12"/>
    <mergeCell ref="CQ1:DD1"/>
    <mergeCell ref="A3:DD3"/>
    <mergeCell ref="A1:BM2"/>
    <mergeCell ref="AD15:AV15"/>
    <mergeCell ref="A14:AC14"/>
    <mergeCell ref="AD14:AV14"/>
    <mergeCell ref="AD9:AV10"/>
    <mergeCell ref="AW9:BZ9"/>
    <mergeCell ref="CA9:DD9"/>
    <mergeCell ref="AW13:BK13"/>
    <mergeCell ref="AD11:AV11"/>
    <mergeCell ref="CA13:CO13"/>
    <mergeCell ref="CA12:CO12"/>
    <mergeCell ref="BL12:BZ12"/>
    <mergeCell ref="A12:AC12"/>
    <mergeCell ref="AD12:AV12"/>
    <mergeCell ref="AW15:BK15"/>
    <mergeCell ref="BL15:BZ15"/>
    <mergeCell ref="CA15:CO15"/>
    <mergeCell ref="A13:AC13"/>
    <mergeCell ref="AD13:AV13"/>
    <mergeCell ref="A15:AC15"/>
    <mergeCell ref="BL13:BZ13"/>
    <mergeCell ref="CA14:CO14"/>
    <mergeCell ref="AW14:BK14"/>
    <mergeCell ref="AW17:BK17"/>
    <mergeCell ref="A17:AC17"/>
    <mergeCell ref="AD17:AV17"/>
    <mergeCell ref="BL18:BZ18"/>
    <mergeCell ref="AD18:AV18"/>
    <mergeCell ref="AW18:BK18"/>
    <mergeCell ref="A18:AC18"/>
    <mergeCell ref="CP14:DD14"/>
    <mergeCell ref="BL20:BZ20"/>
    <mergeCell ref="CA17:CO17"/>
    <mergeCell ref="CP17:DD17"/>
    <mergeCell ref="CA20:CO20"/>
    <mergeCell ref="CP20:DD20"/>
    <mergeCell ref="CA19:CO19"/>
    <mergeCell ref="CP19:DD19"/>
    <mergeCell ref="BL16:BZ16"/>
    <mergeCell ref="BL14:BZ14"/>
    <mergeCell ref="BL40:BZ40"/>
    <mergeCell ref="A21:AC21"/>
    <mergeCell ref="AD21:AV21"/>
    <mergeCell ref="AW21:BK21"/>
    <mergeCell ref="BL21:BZ21"/>
    <mergeCell ref="A22:AC22"/>
    <mergeCell ref="A40:AC40"/>
    <mergeCell ref="AD40:AV40"/>
    <mergeCell ref="AW40:BK40"/>
    <mergeCell ref="A34:AC34"/>
    <mergeCell ref="A39:AC39"/>
    <mergeCell ref="AD39:AV39"/>
    <mergeCell ref="AW39:BK39"/>
    <mergeCell ref="AW37:BK37"/>
    <mergeCell ref="AW36:BK36"/>
    <mergeCell ref="A38:AC38"/>
    <mergeCell ref="CA34:CO34"/>
    <mergeCell ref="AW23:BK23"/>
    <mergeCell ref="BL26:BZ26"/>
    <mergeCell ref="CA26:CO26"/>
    <mergeCell ref="BL33:BZ33"/>
    <mergeCell ref="CA33:CO33"/>
    <mergeCell ref="AW24:BK24"/>
    <mergeCell ref="CA42:CO42"/>
    <mergeCell ref="CP21:DD21"/>
    <mergeCell ref="CA40:CO40"/>
    <mergeCell ref="CP40:DD40"/>
    <mergeCell ref="CP33:DD33"/>
    <mergeCell ref="CA21:CO21"/>
    <mergeCell ref="CP41:DD41"/>
    <mergeCell ref="CA22:CO22"/>
    <mergeCell ref="CP22:DD22"/>
    <mergeCell ref="CP38:DD38"/>
    <mergeCell ref="BL36:BZ36"/>
    <mergeCell ref="CA36:CO36"/>
    <mergeCell ref="AW42:BK42"/>
    <mergeCell ref="AW41:BK41"/>
    <mergeCell ref="A41:AC41"/>
    <mergeCell ref="AD41:AV41"/>
    <mergeCell ref="BL41:BZ41"/>
    <mergeCell ref="CA41:CO41"/>
    <mergeCell ref="A42:AC42"/>
    <mergeCell ref="AD42:AV42"/>
    <mergeCell ref="A33:AC33"/>
    <mergeCell ref="AW33:BK33"/>
    <mergeCell ref="A35:AC35"/>
    <mergeCell ref="A36:AC36"/>
    <mergeCell ref="A37:AC37"/>
    <mergeCell ref="AW38:BK38"/>
    <mergeCell ref="AD36:AV36"/>
    <mergeCell ref="AD37:AV37"/>
    <mergeCell ref="AD38:AV38"/>
    <mergeCell ref="BL46:BZ46"/>
    <mergeCell ref="AW45:BK45"/>
    <mergeCell ref="BL45:BZ45"/>
    <mergeCell ref="CP42:DD42"/>
    <mergeCell ref="CA45:CO45"/>
    <mergeCell ref="CP45:DD45"/>
    <mergeCell ref="CA43:CO43"/>
    <mergeCell ref="BL42:BZ42"/>
    <mergeCell ref="BL44:BZ44"/>
    <mergeCell ref="CA46:CO46"/>
    <mergeCell ref="AD45:AV45"/>
    <mergeCell ref="A46:AC46"/>
    <mergeCell ref="AD46:AV46"/>
    <mergeCell ref="AW46:BK46"/>
    <mergeCell ref="A44:AC44"/>
    <mergeCell ref="AD44:AV44"/>
    <mergeCell ref="AW44:BK44"/>
    <mergeCell ref="A45:AC45"/>
    <mergeCell ref="AD43:AV43"/>
    <mergeCell ref="AW43:BK43"/>
    <mergeCell ref="BL43:BZ43"/>
    <mergeCell ref="CP44:DD44"/>
    <mergeCell ref="CP43:DD43"/>
    <mergeCell ref="CA44:CO44"/>
    <mergeCell ref="CA49:CO49"/>
    <mergeCell ref="CP49:DD49"/>
    <mergeCell ref="A49:AC49"/>
    <mergeCell ref="AD49:AV49"/>
    <mergeCell ref="AW49:BK49"/>
    <mergeCell ref="BL49:BZ49"/>
    <mergeCell ref="CP34:DD34"/>
    <mergeCell ref="AW35:BK35"/>
    <mergeCell ref="BL35:BZ35"/>
    <mergeCell ref="AW34:BK34"/>
    <mergeCell ref="BL34:BZ34"/>
    <mergeCell ref="CP18:DD18"/>
    <mergeCell ref="BL19:BZ19"/>
    <mergeCell ref="BL29:BZ29"/>
    <mergeCell ref="CA27:CO27"/>
    <mergeCell ref="CP27:DD27"/>
    <mergeCell ref="A43:AC43"/>
    <mergeCell ref="CP15:DD15"/>
    <mergeCell ref="CP53:DD53"/>
    <mergeCell ref="AD53:AV53"/>
    <mergeCell ref="AW53:BK53"/>
    <mergeCell ref="BL53:BZ53"/>
    <mergeCell ref="CA53:CO53"/>
    <mergeCell ref="AD33:AV33"/>
    <mergeCell ref="AD34:AV34"/>
    <mergeCell ref="AD35:AV35"/>
    <mergeCell ref="CP46:DD46"/>
    <mergeCell ref="A16:AC16"/>
    <mergeCell ref="A23:AC23"/>
    <mergeCell ref="AD23:AV23"/>
    <mergeCell ref="A29:AC29"/>
    <mergeCell ref="AD29:AV29"/>
    <mergeCell ref="A24:AC24"/>
    <mergeCell ref="A19:AC19"/>
    <mergeCell ref="AD19:AV19"/>
    <mergeCell ref="AD20:AV20"/>
    <mergeCell ref="BL39:BZ39"/>
    <mergeCell ref="CA39:CO39"/>
    <mergeCell ref="CP39:DD39"/>
    <mergeCell ref="CA35:CO35"/>
    <mergeCell ref="CP35:DD35"/>
    <mergeCell ref="CP36:DD36"/>
    <mergeCell ref="BL37:BZ37"/>
    <mergeCell ref="CA37:CO37"/>
    <mergeCell ref="BL38:BZ38"/>
    <mergeCell ref="CA38:CO38"/>
    <mergeCell ref="CP37:DD37"/>
    <mergeCell ref="CP24:DD24"/>
    <mergeCell ref="CP23:DD23"/>
    <mergeCell ref="CA24:CO24"/>
    <mergeCell ref="BL27:BZ27"/>
    <mergeCell ref="BL22:BZ22"/>
    <mergeCell ref="CP31:DD31"/>
    <mergeCell ref="CA29:CO29"/>
    <mergeCell ref="BL28:BZ28"/>
    <mergeCell ref="CA28:CO28"/>
    <mergeCell ref="A20:AC20"/>
    <mergeCell ref="BL24:BZ24"/>
    <mergeCell ref="CP26:DD26"/>
    <mergeCell ref="A25:AC25"/>
    <mergeCell ref="BL25:BZ25"/>
    <mergeCell ref="CP25:DD25"/>
    <mergeCell ref="BL23:BZ23"/>
    <mergeCell ref="CA23:CO23"/>
    <mergeCell ref="AD25:AV25"/>
    <mergeCell ref="AD24:AV24"/>
    <mergeCell ref="CA16:CO16"/>
    <mergeCell ref="CP16:DD16"/>
    <mergeCell ref="AW25:BK25"/>
    <mergeCell ref="AD26:AV26"/>
    <mergeCell ref="AD16:AV16"/>
    <mergeCell ref="AW16:BK16"/>
    <mergeCell ref="AW20:BK20"/>
    <mergeCell ref="CA25:CO25"/>
    <mergeCell ref="CA18:CO18"/>
    <mergeCell ref="BL17:BZ17"/>
    <mergeCell ref="A28:AC28"/>
    <mergeCell ref="AW26:BK26"/>
    <mergeCell ref="A27:AC27"/>
    <mergeCell ref="AD27:AV27"/>
    <mergeCell ref="AW27:BK27"/>
    <mergeCell ref="A26:AC26"/>
    <mergeCell ref="AD28:AV28"/>
    <mergeCell ref="AW19:BK19"/>
    <mergeCell ref="AD22:AV22"/>
    <mergeCell ref="AW22:BK22"/>
    <mergeCell ref="CP29:DD29"/>
    <mergeCell ref="CA30:CO30"/>
    <mergeCell ref="CP30:DD30"/>
    <mergeCell ref="CP28:DD28"/>
    <mergeCell ref="AW30:BK30"/>
    <mergeCell ref="AD31:AV31"/>
    <mergeCell ref="AW31:BK31"/>
    <mergeCell ref="BL31:BZ31"/>
    <mergeCell ref="CA31:CO31"/>
    <mergeCell ref="AW28:BK28"/>
    <mergeCell ref="AW29:BK29"/>
    <mergeCell ref="A30:AC30"/>
    <mergeCell ref="AD30:AV30"/>
    <mergeCell ref="BL30:BZ30"/>
    <mergeCell ref="A31:AC31"/>
    <mergeCell ref="CA32:CO32"/>
    <mergeCell ref="CP32:DD32"/>
    <mergeCell ref="A32:AC32"/>
    <mergeCell ref="AD32:AV32"/>
    <mergeCell ref="AW32:BK32"/>
    <mergeCell ref="BL32:BZ3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я</cp:lastModifiedBy>
  <cp:lastPrinted>2013-01-13T08:43:13Z</cp:lastPrinted>
  <dcterms:created xsi:type="dcterms:W3CDTF">2007-09-26T10:24:08Z</dcterms:created>
  <dcterms:modified xsi:type="dcterms:W3CDTF">2013-01-13T08:43:21Z</dcterms:modified>
  <cp:category/>
  <cp:version/>
  <cp:contentType/>
  <cp:contentStatus/>
</cp:coreProperties>
</file>